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<sst xmlns="http://schemas.openxmlformats.org/spreadsheetml/2006/main" count="790" uniqueCount="273">
  <si>
    <t>2017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</si>
  <si>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</si>
  <si>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</si>
  <si>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</si>
  <si>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</si>
  <si>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</si>
  <si>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</si>
  <si>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</si>
  <si>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</si>
  <si>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</si>
  <si>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</si>
  <si>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</si>
  <si>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</si>
  <si>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</si>
  <si>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</si>
  <si>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</si>
  <si>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</si>
  <si>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в рамках муниципальной Программы "Обеспечение комфортной среды проживания на территории Зотинского сельсовета". </t>
  </si>
  <si>
    <t>04</t>
  </si>
  <si>
    <t>09</t>
  </si>
  <si>
    <t xml:space="preserve"> Содержание автомобильных дорог общего пользования местного значения городских округов, городских и сельских поселений   за счет средств местного бюджета 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</si>
  <si>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</si>
  <si>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</si>
  <si>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 Содержание автомобильных дорог общего пользования местного значения городских округов, городских и сельских поселений   за счет средств краевого бюджета </t>
  </si>
  <si>
    <t>Софинансирование на содержание дорог  из средств местного бюджета</t>
  </si>
  <si>
    <t>9510090120</t>
  </si>
  <si>
    <t/>
  </si>
  <si>
    <t>244</t>
  </si>
  <si>
    <t>Благоустройство в рамках муниципальной Программы "Обеспечение комфортной среды проживания на территории Зотинского сельсовета"</t>
  </si>
  <si>
    <t xml:space="preserve">Уличное освещение </t>
  </si>
  <si>
    <t>Озеленение</t>
  </si>
  <si>
    <t xml:space="preserve">Организация и содержание мест захоронения </t>
  </si>
  <si>
    <t xml:space="preserve">Прочие мероприятия по благоустройству сельских населённых пунктов </t>
  </si>
  <si>
    <t>0310000000</t>
  </si>
  <si>
    <t>0310090050</t>
  </si>
  <si>
    <t>0310090060</t>
  </si>
  <si>
    <t>0310090070</t>
  </si>
  <si>
    <t>0310090080</t>
  </si>
  <si>
    <t>05</t>
  </si>
  <si>
    <t>03</t>
  </si>
  <si>
    <t>Расходы в рамках муниципальной Программы «Молодёжь муниципального образования Зотинский сельсовет»</t>
  </si>
  <si>
    <t>Временная занятость несовершеннолетних граждан от 14до 18 лет в летний период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</si>
  <si>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</si>
  <si>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</si>
  <si>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</t>
  </si>
  <si>
    <t>0230000000</t>
  </si>
  <si>
    <t>0230082800</t>
  </si>
  <si>
    <t>0230081960</t>
  </si>
  <si>
    <t>07</t>
  </si>
  <si>
    <t xml:space="preserve">Расходы в рамках муниципальной Программы Зотинского сельсовета «Культура Зотинского сельского поселения» </t>
  </si>
  <si>
    <t xml:space="preserve">Расходы в рамках подпрограммы  "Библиотечное обслуживание" муниципальной Программы «Культура Зотинского сельского поселения» </t>
  </si>
  <si>
    <t xml:space="preserve">Расходы на выплаты персоналу в целях обеспечения выполнения функций </t>
  </si>
  <si>
    <t>Фонд оплаты труда казенных учреждений</t>
  </si>
  <si>
    <t xml:space="preserve">Иные выплаты персоналу, за исключением фонда оплаты труда </t>
  </si>
  <si>
    <t xml:space="preserve">Взносы по обязательному социальному страхованию  на выплаты по оплате труда работников и иные выплаты работникам казенных учреждений
</t>
  </si>
  <si>
    <t xml:space="preserve">Расходы в рамках подпрограммы  "Искусство и народное творчество" муниципальной Программы «Культура Зотинского сельского поселения» </t>
  </si>
  <si>
    <t>0110090010</t>
  </si>
  <si>
    <t>0120090020</t>
  </si>
  <si>
    <t>100</t>
  </si>
  <si>
    <t>111</t>
  </si>
  <si>
    <t>112</t>
  </si>
  <si>
    <t>119</t>
  </si>
  <si>
    <t>08</t>
  </si>
  <si>
    <t>01</t>
  </si>
  <si>
    <t>Массовый спорт</t>
  </si>
  <si>
    <t>Проведение спортивно-массовых мероприятий в МО Зотинский сельсовет</t>
  </si>
  <si>
    <t>0210090030</t>
  </si>
  <si>
    <t>0220081860</t>
  </si>
  <si>
    <t>11</t>
  </si>
  <si>
    <t>МУНИЦИПАЛЬНЫЕ ПРОГРАММЫ</t>
  </si>
  <si>
    <t>НЕПРОГРАММНЫЕ РАСХОДЫ</t>
  </si>
  <si>
    <t xml:space="preserve">Руководство и управление в сфере установленных функций органов государственной власти в рамках непрограммных расходов 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</si>
  <si>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</si>
  <si>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</si>
  <si>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</si>
  <si>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</si>
  <si>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Руководство и управление в сфере установленных функций органов государственной власти  субъектов Российской Федерации  и органов местного самоуправления в рамках непрограммных расходов </t>
  </si>
  <si>
    <t>Обеспечение деятельности органов местного самоуправления  в рамках непрограммных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</si>
  <si>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</si>
  <si>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выплаты персоналу казенных учреждений, за исключением фонда оплаты труда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</si>
  <si>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</si>
  <si>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Уплата налогов, сборов и иных платежей</t>
  </si>
  <si>
    <t>Уплата иных платежей</t>
  </si>
  <si>
    <t>Другие общегосударственные вопросы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</si>
  <si>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 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непрограммных расходов </t>
  </si>
  <si>
    <t xml:space="preserve">Другие общегосударственные вопросы в рамках непрограммных расходов 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</si>
  <si>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</si>
  <si>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</t>
  </si>
  <si>
    <t>Расходы на выплаты персоналу</t>
  </si>
  <si>
    <t>Начисления на выплаты по оплате труда</t>
  </si>
  <si>
    <t>9110000000</t>
  </si>
  <si>
    <t>9110090000</t>
  </si>
  <si>
    <t>9110090090</t>
  </si>
  <si>
    <t>9210000000</t>
  </si>
  <si>
    <t>9210090100</t>
  </si>
  <si>
    <t>8620000000</t>
  </si>
  <si>
    <t>8620075140</t>
  </si>
  <si>
    <t>8620051180</t>
  </si>
  <si>
    <t>120</t>
  </si>
  <si>
    <t>110</t>
  </si>
  <si>
    <t>121</t>
  </si>
  <si>
    <t>122</t>
  </si>
  <si>
    <t>129</t>
  </si>
  <si>
    <t>850</t>
  </si>
  <si>
    <t>853</t>
  </si>
  <si>
    <t>02</t>
  </si>
  <si>
    <t>13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</si>
  <si>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</si>
  <si>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</si>
  <si>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</si>
  <si>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312</t>
  </si>
  <si>
    <t>10</t>
  </si>
  <si>
    <t>9510000000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</si>
  <si>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Зотинского сельсовета на 2017 год</t>
  </si>
  <si>
    <t>8</t>
  </si>
  <si>
    <t>9</t>
  </si>
  <si>
    <t>00</t>
  </si>
  <si>
    <t>9530S75080</t>
  </si>
  <si>
    <t>240</t>
  </si>
  <si>
    <t>9530000000</t>
  </si>
  <si>
    <t>9500000000</t>
  </si>
  <si>
    <t>Расходы на повышение размеров оплаты труда для специалистов по работе с молодежью, методистов муниципальных молодежных центров</t>
  </si>
  <si>
    <t>0230010430</t>
  </si>
  <si>
    <t>Расходы на реализацию мероприятий в рамках подпрограммы"Обеспечение условий реализации программы и прочие мероприятия"   муниципальной программы "Развитие культуры и туризма Туруханского района"</t>
  </si>
  <si>
    <t>0120000000</t>
  </si>
  <si>
    <t>01200R5580</t>
  </si>
  <si>
    <t>Физическая культура</t>
  </si>
  <si>
    <t>0200000000</t>
  </si>
  <si>
    <t>0210000000</t>
  </si>
  <si>
    <t>Расходы на реализацию мероприятий  "Защита населения и территорий Зотинского сельсовета от чрезвычайных ситуаций природного и техногенного характера."  в рамках муниципальной Программы "Обеспечение комфортной среды проживания на территории Зотинского сельсовета"</t>
  </si>
  <si>
    <t>Проведение противопаводковых мероприятий</t>
  </si>
  <si>
    <t>Расходы на приобретение и установку противопожарного оборудования</t>
  </si>
  <si>
    <t>Расходы на обеспечение первичных мер пожарной безопасности из средств краевого бюджета</t>
  </si>
  <si>
    <t>Софинансирование расходов на обеспечение первичных мер пожарной безопасности</t>
  </si>
  <si>
    <t>Расходы на реализацию мероприятий  в рамках муниципальной Программы "Профилактика терроризма и экстремизма в муниципальном образовании  Зотинский  сельсовет Туруханского района Красноярского края"</t>
  </si>
  <si>
    <t>Расходы на проведение профилактической и информационно-пропагандистской работы</t>
  </si>
  <si>
    <t>9700000000</t>
  </si>
  <si>
    <t>9710000000</t>
  </si>
  <si>
    <t>9710080500</t>
  </si>
  <si>
    <t>9720082980</t>
  </si>
  <si>
    <t>9720000000</t>
  </si>
  <si>
    <t>9720074120</t>
  </si>
  <si>
    <t>97300S4120</t>
  </si>
  <si>
    <t>Проведение противопожарных мероприятий</t>
  </si>
  <si>
    <t>0230080410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</si>
  <si>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</si>
  <si>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</si>
  <si>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по передаче полномочий Администрацией Зотинского сельсовета</t>
  </si>
  <si>
    <t xml:space="preserve">Иные межбюджетные трансферты
</t>
  </si>
  <si>
    <t>9400000000</t>
  </si>
  <si>
    <t>9410090110</t>
  </si>
  <si>
    <t>540</t>
  </si>
  <si>
    <t>06</t>
  </si>
  <si>
    <t>Резервный фонд ( в рамках непрограммных расходов)</t>
  </si>
  <si>
    <t>9100000000</t>
  </si>
  <si>
    <t>9110090100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</si>
  <si>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</si>
  <si>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</si>
  <si>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</si>
  <si>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</si>
  <si>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</si>
  <si>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</si>
  <si>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</si>
  <si>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</si>
  <si>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</si>
  <si>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</si>
  <si>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</si>
  <si>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</si>
  <si>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</si>
  <si>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</si>
  <si>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</si>
  <si>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</si>
  <si>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</si>
  <si>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</si>
  <si>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</si>
  <si>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</si>
  <si>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</si>
  <si>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</si>
  <si>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</si>
  <si>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</si>
  <si>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</si>
  <si>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</si>
  <si>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</si>
  <si>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</si>
  <si>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</si>
  <si>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</si>
  <si>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</si>
  <si>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</si>
  <si>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</si>
  <si>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</si>
  <si>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</si>
  <si>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</si>
  <si>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</si>
  <si>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</si>
  <si>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</si>
  <si>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</si>
  <si>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</si>
  <si>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</si>
  <si>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</si>
  <si>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</si>
  <si>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</si>
  <si>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</si>
  <si>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</si>
  <si>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</si>
  <si>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</si>
  <si>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</si>
  <si>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</si>
  <si>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</si>
  <si>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</si>
  <si>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</si>
  <si>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</si>
  <si>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</si>
  <si>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</si>
  <si>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</si>
  <si>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</si>
  <si>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</si>
  <si>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</si>
  <si>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</si>
  <si>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</si>
  <si>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</si>
  <si>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</si>
  <si>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</si>
  <si>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</si>
  <si>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</si>
  <si>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</si>
  <si>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</si>
  <si>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</si>
  <si>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</si>
  <si>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</si>
  <si>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</si>
  <si>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</si>
  <si>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</si>
  <si>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</si>
  <si>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</si>
  <si>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</si>
  <si>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</si>
  <si>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</si>
  <si>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</si>
  <si>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</si>
  <si>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</si>
  <si>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</si>
  <si>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</si>
  <si>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</si>
  <si>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</si>
  <si>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</si>
  <si>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</si>
  <si>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</si>
  <si>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</si>
  <si>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</si>
  <si>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</si>
  <si>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</si>
  <si>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</si>
  <si>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</si>
  <si>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</si>
  <si>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</si>
  <si>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</si>
  <si>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</si>
  <si>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</si>
  <si>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</si>
  <si>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</si>
  <si>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132</t>
  </si>
  <si>
    <t>133</t>
  </si>
  <si>
    <t>134</t>
  </si>
  <si>
    <t>135</t>
  </si>
  <si>
    <t>Организация общественных работ и временной занятости граждан, испытывающих трудности в поиске работы в рамка подпрограммы "Оказание содействия занятости населения" муниципальной программы Туруханского района "Обеспечение комфортной среды проживания на территории населенных путктов Туруханского района "</t>
  </si>
  <si>
    <t>300</t>
  </si>
  <si>
    <t>360</t>
  </si>
  <si>
    <t>0310081660</t>
  </si>
  <si>
    <t>к Решению Совета депутатов</t>
  </si>
  <si>
    <t xml:space="preserve"> от 08.09.2017 г. № 48-2</t>
  </si>
  <si>
    <t xml:space="preserve"> от 22.12.2016 г. № 44-1</t>
  </si>
  <si>
    <t>Приложение 3</t>
  </si>
  <si>
    <t>Приложение 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</si>
</sst>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?"/>
    <numFmt numFmtId="182" formatCode="0.000"/>
  </numFmts>
  <fonts count="52">
    <font>
      <sz val="10"/>
      <name val="Arial"/>
      <family val="0"/>
    </font>
    <font>
      <b/>
      <sz val="8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182" fontId="8" fillId="0" borderId="0" xfId="0" applyNumberFormat="1" applyFont="1" applyFill="1" applyAlignment="1">
      <alignment horizontal="right"/>
    </xf>
    <xf numFmtId="182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2" fontId="10" fillId="0" borderId="10" xfId="0" applyNumberFormat="1" applyFont="1" applyFill="1" applyBorder="1" applyAlignment="1">
      <alignment vertical="justify" wrapText="1"/>
    </xf>
    <xf numFmtId="2" fontId="10" fillId="0" borderId="12" xfId="0" applyNumberFormat="1" applyFont="1" applyFill="1" applyBorder="1" applyAlignment="1">
      <alignment vertical="justify" wrapText="1"/>
    </xf>
    <xf numFmtId="2" fontId="12" fillId="0" borderId="10" xfId="0" applyNumberFormat="1" applyFont="1" applyFill="1" applyBorder="1" applyAlignment="1">
      <alignment vertical="justify" wrapText="1"/>
    </xf>
    <xf numFmtId="0" fontId="12" fillId="0" borderId="10" xfId="0" applyNumberFormat="1" applyFont="1" applyFill="1" applyBorder="1" applyAlignment="1">
      <alignment vertical="justify" wrapText="1"/>
    </xf>
    <xf numFmtId="0" fontId="10" fillId="0" borderId="0" xfId="0" applyFont="1" applyAlignment="1">
      <alignment vertical="justify"/>
    </xf>
    <xf numFmtId="0" fontId="51" fillId="0" borderId="10" xfId="0" applyFont="1" applyBorder="1" applyAlignment="1">
      <alignment vertical="justify"/>
    </xf>
    <xf numFmtId="0" fontId="51" fillId="0" borderId="0" xfId="0" applyFont="1" applyAlignment="1">
      <alignment vertical="justify" wrapText="1"/>
    </xf>
    <xf numFmtId="2" fontId="10" fillId="0" borderId="10" xfId="0" applyNumberFormat="1" applyFont="1" applyFill="1" applyBorder="1" applyAlignment="1">
      <alignment horizontal="left" vertical="justify" wrapText="1"/>
    </xf>
    <xf numFmtId="0" fontId="10" fillId="0" borderId="10" xfId="0" applyFont="1" applyBorder="1" applyAlignment="1">
      <alignment vertical="justify"/>
    </xf>
    <xf numFmtId="2" fontId="10" fillId="0" borderId="10" xfId="0" applyNumberFormat="1" applyFont="1" applyFill="1" applyBorder="1" applyAlignment="1">
      <alignment vertical="distributed" wrapText="1"/>
    </xf>
    <xf numFmtId="0" fontId="51" fillId="0" borderId="0" xfId="0" applyFont="1" applyAlignment="1">
      <alignment vertical="justify"/>
    </xf>
    <xf numFmtId="0" fontId="10" fillId="0" borderId="10" xfId="0" applyFont="1" applyBorder="1" applyAlignment="1">
      <alignment vertical="justify" wrapText="1"/>
    </xf>
    <xf numFmtId="2" fontId="10" fillId="0" borderId="12" xfId="0" applyNumberFormat="1" applyFont="1" applyFill="1" applyBorder="1" applyAlignment="1">
      <alignment horizontal="left" vertical="justify" wrapText="1"/>
    </xf>
    <xf numFmtId="0" fontId="51" fillId="0" borderId="12" xfId="0" applyFont="1" applyBorder="1" applyAlignment="1">
      <alignment vertical="justify"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82" fontId="13" fillId="0" borderId="10" xfId="0" applyNumberFormat="1" applyFont="1" applyFill="1" applyBorder="1" applyAlignment="1">
      <alignment vertical="top" wrapText="1"/>
    </xf>
    <xf numFmtId="182" fontId="10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vertical="justify" wrapText="1"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2" fontId="13" fillId="0" borderId="10" xfId="0" applyNumberFormat="1" applyFont="1" applyFill="1" applyBorder="1" applyAlignment="1">
      <alignment vertical="justify" wrapText="1"/>
    </xf>
    <xf numFmtId="0" fontId="10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2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 wrapText="1"/>
      <protection/>
    </xf>
    <xf numFmtId="180" fontId="12" fillId="0" borderId="10" xfId="0" applyNumberFormat="1" applyFont="1" applyBorder="1" applyAlignment="1" applyProtection="1">
      <alignment horizontal="right" wrapText="1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vertical="center" wrapText="1"/>
    </xf>
    <xf numFmtId="182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 applyProtection="1">
      <alignment horizontal="right" vertical="center" wrapText="1"/>
      <protection/>
    </xf>
    <xf numFmtId="49" fontId="14" fillId="0" borderId="10" xfId="0" applyNumberFormat="1" applyFont="1" applyBorder="1" applyAlignment="1" applyProtection="1">
      <alignment vertical="justify" wrapText="1"/>
      <protection/>
    </xf>
    <xf numFmtId="182" fontId="13" fillId="0" borderId="10" xfId="0" applyNumberFormat="1" applyFont="1" applyFill="1" applyBorder="1" applyAlignment="1">
      <alignment vertical="center" wrapText="1"/>
    </xf>
    <xf numFmtId="180" fontId="13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4" xfId="0" applyNumberFormat="1" applyFont="1" applyBorder="1" applyAlignment="1" applyProtection="1">
      <alignment vertical="justify" wrapText="1"/>
      <protection/>
    </xf>
    <xf numFmtId="180" fontId="10" fillId="0" borderId="14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justify" wrapText="1"/>
      <protection/>
    </xf>
    <xf numFmtId="181" fontId="10" fillId="0" borderId="10" xfId="0" applyNumberFormat="1" applyFont="1" applyBorder="1" applyAlignment="1" applyProtection="1">
      <alignment vertical="justify" wrapText="1"/>
      <protection/>
    </xf>
    <xf numFmtId="49" fontId="12" fillId="0" borderId="1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180" fontId="12" fillId="0" borderId="15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vertical="center"/>
    </xf>
    <xf numFmtId="180" fontId="12" fillId="0" borderId="10" xfId="0" applyNumberFormat="1" applyFont="1" applyBorder="1" applyAlignment="1">
      <alignment vertical="center"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2" fontId="14" fillId="0" borderId="10" xfId="0" applyNumberFormat="1" applyFont="1" applyFill="1" applyBorder="1" applyAlignment="1">
      <alignment vertical="justify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182" fontId="14" fillId="0" borderId="10" xfId="0" applyNumberFormat="1" applyFont="1" applyFill="1" applyBorder="1" applyAlignment="1">
      <alignment vertical="center" wrapText="1"/>
    </xf>
    <xf numFmtId="2" fontId="14" fillId="0" borderId="12" xfId="0" applyNumberFormat="1" applyFont="1" applyFill="1" applyBorder="1" applyAlignment="1">
      <alignment vertical="justify" wrapText="1"/>
    </xf>
    <xf numFmtId="49" fontId="14" fillId="0" borderId="10" xfId="0" applyNumberFormat="1" applyFont="1" applyFill="1" applyBorder="1" applyAlignment="1" applyProtection="1">
      <alignment horizontal="center" vertical="top" wrapText="1"/>
      <protection/>
    </xf>
    <xf numFmtId="49" fontId="14" fillId="0" borderId="10" xfId="0" applyNumberFormat="1" applyFont="1" applyFill="1" applyBorder="1" applyAlignment="1">
      <alignment horizontal="center" vertical="top" wrapText="1"/>
    </xf>
    <xf numFmtId="181" fontId="14" fillId="0" borderId="10" xfId="0" applyNumberFormat="1" applyFont="1" applyBorder="1" applyAlignment="1" applyProtection="1">
      <alignment vertical="justify" wrapText="1"/>
      <protection/>
    </xf>
    <xf numFmtId="49" fontId="10" fillId="0" borderId="15" xfId="0" applyNumberFormat="1" applyFont="1" applyBorder="1" applyAlignment="1" applyProtection="1">
      <alignment vertical="justify" wrapText="1"/>
      <protection/>
    </xf>
    <xf numFmtId="180" fontId="10" fillId="0" borderId="15" xfId="0" applyNumberFormat="1" applyFont="1" applyBorder="1" applyAlignment="1" applyProtection="1">
      <alignment horizontal="right" vertical="center" wrapText="1"/>
      <protection/>
    </xf>
    <xf numFmtId="49" fontId="7" fillId="0" borderId="17" xfId="0" applyNumberFormat="1" applyFont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>
      <alignment horizontal="left" vertical="top" wrapText="1"/>
    </xf>
    <xf numFmtId="18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="130" zoomScaleNormal="130" zoomScalePageLayoutView="0" workbookViewId="0" topLeftCell="A10">
      <selection activeCell="G16" sqref="G16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3" width="20.7109375" style="0" customWidth="1"/>
    <col min="4" max="6" width="10.7109375" style="0" customWidth="1"/>
    <col min="7" max="7" width="15.7109375" style="0" customWidth="1"/>
    <col min="8" max="8" width="8.8515625" style="0" customWidth="1"/>
  </cols>
  <sheetData>
    <row r="1" spans="1:7" s="11" customFormat="1" ht="15.75">
      <c r="A1" s="9"/>
      <c r="B1" s="10"/>
      <c r="C1" s="1"/>
      <c r="D1" s="1"/>
      <c r="E1" s="1"/>
      <c r="F1" s="1"/>
      <c r="G1" s="14"/>
    </row>
    <row r="2" spans="1:7" s="11" customFormat="1" ht="15.75">
      <c r="A2" s="2"/>
      <c r="C2" s="3"/>
      <c r="D2" s="3"/>
      <c r="E2" s="3"/>
      <c r="F2"/>
      <c r="G2" s="14" t="s">
        <v>271</v>
      </c>
    </row>
    <row r="3" spans="1:7" s="11" customFormat="1" ht="15.75">
      <c r="A3" s="2"/>
      <c r="C3" s="3"/>
      <c r="D3" s="3"/>
      <c r="E3" s="3"/>
      <c r="F3"/>
      <c r="G3" s="15" t="s">
        <v>268</v>
      </c>
    </row>
    <row r="4" spans="6:7" ht="12.75" customHeight="1">
      <c r="F4" s="12"/>
      <c r="G4" s="15" t="s">
        <v>269</v>
      </c>
    </row>
    <row r="6" ht="12.75" customHeight="1">
      <c r="G6" s="14" t="s">
        <v>272</v>
      </c>
    </row>
    <row r="7" ht="12.75" customHeight="1">
      <c r="G7" s="15" t="s">
        <v>268</v>
      </c>
    </row>
    <row r="8" spans="1:7" ht="19.5" customHeight="1">
      <c r="A8" s="4"/>
      <c r="B8" s="12"/>
      <c r="C8" s="12"/>
      <c r="D8" s="12"/>
      <c r="E8" s="12"/>
      <c r="F8" s="12"/>
      <c r="G8" s="15" t="s">
        <v>270</v>
      </c>
    </row>
    <row r="9" spans="1:7" ht="12.75">
      <c r="A9" s="13"/>
      <c r="B9" s="12"/>
      <c r="C9" s="12"/>
      <c r="D9" s="12"/>
      <c r="E9" s="12"/>
      <c r="F9" s="12"/>
      <c r="G9" s="12"/>
    </row>
    <row r="10" spans="1:7" ht="60.75" customHeight="1">
      <c r="A10" s="102" t="s">
        <v>113</v>
      </c>
      <c r="B10" s="103"/>
      <c r="C10" s="103"/>
      <c r="D10" s="103"/>
      <c r="E10" s="103"/>
      <c r="F10" s="103"/>
      <c r="G10" s="103"/>
    </row>
    <row r="11" spans="1:7" ht="15.75" customHeight="1">
      <c r="A11" s="2"/>
      <c r="B11" s="2"/>
      <c r="C11" s="5"/>
      <c r="D11" s="4"/>
      <c r="E11" s="4"/>
      <c r="F11" s="4"/>
      <c r="G11" s="4"/>
    </row>
    <row r="12" spans="1:7" ht="13.5" customHeight="1">
      <c r="A12" s="101"/>
      <c r="B12" s="101"/>
      <c r="C12" s="5"/>
      <c r="G12" s="16" t="s">
        <v>1</v>
      </c>
    </row>
    <row r="13" spans="1:8" ht="12.75">
      <c r="A13" s="104" t="s">
        <v>3</v>
      </c>
      <c r="B13" s="104" t="s">
        <v>5</v>
      </c>
      <c r="C13" s="106" t="s">
        <v>7</v>
      </c>
      <c r="D13" s="107"/>
      <c r="E13" s="107"/>
      <c r="F13" s="107"/>
      <c r="G13" s="104" t="s">
        <v>0</v>
      </c>
      <c r="H13" s="8"/>
    </row>
    <row r="14" spans="1:8" ht="12.75">
      <c r="A14" s="105"/>
      <c r="B14" s="105"/>
      <c r="C14" s="7" t="s">
        <v>9</v>
      </c>
      <c r="D14" s="7" t="s">
        <v>11</v>
      </c>
      <c r="E14" s="7" t="s">
        <v>13</v>
      </c>
      <c r="F14" s="7" t="s">
        <v>14</v>
      </c>
      <c r="G14" s="105"/>
      <c r="H14" s="8"/>
    </row>
    <row r="15" spans="1:8" ht="12.75">
      <c r="A15" s="6" t="s">
        <v>4</v>
      </c>
      <c r="B15" s="6" t="s">
        <v>6</v>
      </c>
      <c r="C15" s="6" t="s">
        <v>10</v>
      </c>
      <c r="D15" s="6" t="s">
        <v>12</v>
      </c>
      <c r="E15" s="6" t="s">
        <v>2</v>
      </c>
      <c r="F15" s="6" t="s">
        <v>15</v>
      </c>
      <c r="G15" s="6" t="s">
        <v>8</v>
      </c>
      <c r="H15" s="8"/>
    </row>
    <row r="16" spans="1:7" ht="12.75">
      <c r="A16" s="32" t="s">
        <v>4</v>
      </c>
      <c r="B16" s="49" t="s">
        <v>16</v>
      </c>
      <c r="C16" s="50"/>
      <c r="D16" s="50"/>
      <c r="E16" s="50"/>
      <c r="F16" s="51"/>
      <c r="G16" s="52">
        <f>SUM(G17,G117)</f>
        <v>13636.267</v>
      </c>
    </row>
    <row r="17" spans="1:7" ht="12.75">
      <c r="A17" s="32" t="s">
        <v>6</v>
      </c>
      <c r="B17" s="49" t="s">
        <v>69</v>
      </c>
      <c r="C17" s="53"/>
      <c r="D17" s="53"/>
      <c r="E17" s="53"/>
      <c r="F17" s="54"/>
      <c r="G17" s="55">
        <f>SUM(G18,G32,G36,G46,G62,G73,G101)</f>
        <v>8559.055</v>
      </c>
    </row>
    <row r="18" spans="1:7" s="46" customFormat="1" ht="92.25" customHeight="1">
      <c r="A18" s="32" t="s">
        <v>10</v>
      </c>
      <c r="B18" s="45" t="s">
        <v>129</v>
      </c>
      <c r="C18" s="53" t="s">
        <v>136</v>
      </c>
      <c r="D18" s="53"/>
      <c r="E18" s="53" t="s">
        <v>39</v>
      </c>
      <c r="F18" s="54" t="s">
        <v>116</v>
      </c>
      <c r="G18" s="55">
        <f>SUM(G19,G22)</f>
        <v>528.8620000000001</v>
      </c>
    </row>
    <row r="19" spans="1:7" ht="12.75">
      <c r="A19" s="32" t="s">
        <v>12</v>
      </c>
      <c r="B19" s="44" t="s">
        <v>130</v>
      </c>
      <c r="C19" s="56" t="s">
        <v>137</v>
      </c>
      <c r="D19" s="56"/>
      <c r="E19" s="56" t="s">
        <v>39</v>
      </c>
      <c r="F19" s="57" t="s">
        <v>19</v>
      </c>
      <c r="G19" s="58">
        <f>G20</f>
        <v>361.1</v>
      </c>
    </row>
    <row r="20" spans="1:7" ht="25.5">
      <c r="A20" s="32" t="s">
        <v>2</v>
      </c>
      <c r="B20" s="34" t="s">
        <v>42</v>
      </c>
      <c r="C20" s="56" t="s">
        <v>138</v>
      </c>
      <c r="D20" s="56" t="s">
        <v>118</v>
      </c>
      <c r="E20" s="56" t="s">
        <v>39</v>
      </c>
      <c r="F20" s="57" t="s">
        <v>19</v>
      </c>
      <c r="G20" s="58">
        <f>G21</f>
        <v>361.1</v>
      </c>
    </row>
    <row r="21" spans="1:7" ht="25.5">
      <c r="A21" s="32" t="s">
        <v>15</v>
      </c>
      <c r="B21" s="34" t="s">
        <v>43</v>
      </c>
      <c r="C21" s="56" t="s">
        <v>138</v>
      </c>
      <c r="D21" s="56" t="s">
        <v>27</v>
      </c>
      <c r="E21" s="56" t="s">
        <v>39</v>
      </c>
      <c r="F21" s="57" t="s">
        <v>19</v>
      </c>
      <c r="G21" s="58">
        <v>361.1</v>
      </c>
    </row>
    <row r="22" spans="1:7" ht="12.75">
      <c r="A22" s="32" t="s">
        <v>8</v>
      </c>
      <c r="B22" s="34" t="s">
        <v>143</v>
      </c>
      <c r="C22" s="56" t="s">
        <v>140</v>
      </c>
      <c r="D22" s="56"/>
      <c r="E22" s="56" t="s">
        <v>39</v>
      </c>
      <c r="F22" s="57" t="s">
        <v>111</v>
      </c>
      <c r="G22" s="58">
        <f>SUM(G23,G26,G29)</f>
        <v>167.762</v>
      </c>
    </row>
    <row r="23" spans="1:7" ht="25.5">
      <c r="A23" s="32" t="s">
        <v>114</v>
      </c>
      <c r="B23" s="34" t="s">
        <v>131</v>
      </c>
      <c r="C23" s="56" t="s">
        <v>139</v>
      </c>
      <c r="D23" s="56"/>
      <c r="E23" s="56" t="s">
        <v>39</v>
      </c>
      <c r="F23" s="57" t="s">
        <v>111</v>
      </c>
      <c r="G23" s="58">
        <f>G24</f>
        <v>150</v>
      </c>
    </row>
    <row r="24" spans="1:7" ht="25.5">
      <c r="A24" s="32" t="s">
        <v>115</v>
      </c>
      <c r="B24" s="34" t="s">
        <v>21</v>
      </c>
      <c r="C24" s="56" t="s">
        <v>139</v>
      </c>
      <c r="D24" s="56" t="s">
        <v>118</v>
      </c>
      <c r="E24" s="56" t="s">
        <v>39</v>
      </c>
      <c r="F24" s="57" t="s">
        <v>111</v>
      </c>
      <c r="G24" s="58">
        <f>G25</f>
        <v>150</v>
      </c>
    </row>
    <row r="25" spans="1:7" ht="38.25">
      <c r="A25" s="32" t="s">
        <v>111</v>
      </c>
      <c r="B25" s="34" t="s">
        <v>22</v>
      </c>
      <c r="C25" s="56" t="s">
        <v>139</v>
      </c>
      <c r="D25" s="56" t="s">
        <v>27</v>
      </c>
      <c r="E25" s="56" t="s">
        <v>39</v>
      </c>
      <c r="F25" s="57" t="s">
        <v>111</v>
      </c>
      <c r="G25" s="58">
        <v>150</v>
      </c>
    </row>
    <row r="26" spans="1:7" ht="38.25">
      <c r="A26" s="32" t="s">
        <v>68</v>
      </c>
      <c r="B26" s="34" t="s">
        <v>132</v>
      </c>
      <c r="C26" s="56" t="s">
        <v>141</v>
      </c>
      <c r="D26" s="56"/>
      <c r="E26" s="56" t="s">
        <v>39</v>
      </c>
      <c r="F26" s="57" t="s">
        <v>111</v>
      </c>
      <c r="G26" s="58">
        <f>G27</f>
        <v>16.6</v>
      </c>
    </row>
    <row r="27" spans="1:7" ht="25.5">
      <c r="A27" s="32" t="s">
        <v>156</v>
      </c>
      <c r="B27" s="34" t="s">
        <v>21</v>
      </c>
      <c r="C27" s="56" t="s">
        <v>141</v>
      </c>
      <c r="D27" s="56" t="s">
        <v>118</v>
      </c>
      <c r="E27" s="56" t="s">
        <v>39</v>
      </c>
      <c r="F27" s="57" t="s">
        <v>111</v>
      </c>
      <c r="G27" s="58">
        <f>G28</f>
        <v>16.6</v>
      </c>
    </row>
    <row r="28" spans="1:7" ht="38.25">
      <c r="A28" s="32" t="s">
        <v>106</v>
      </c>
      <c r="B28" s="34" t="s">
        <v>22</v>
      </c>
      <c r="C28" s="56" t="s">
        <v>141</v>
      </c>
      <c r="D28" s="56" t="s">
        <v>27</v>
      </c>
      <c r="E28" s="56" t="s">
        <v>39</v>
      </c>
      <c r="F28" s="57" t="s">
        <v>111</v>
      </c>
      <c r="G28" s="58">
        <v>16.6</v>
      </c>
    </row>
    <row r="29" spans="1:7" ht="25.5">
      <c r="A29" s="32" t="s">
        <v>145</v>
      </c>
      <c r="B29" s="34" t="s">
        <v>133</v>
      </c>
      <c r="C29" s="56" t="s">
        <v>142</v>
      </c>
      <c r="D29" s="56"/>
      <c r="E29" s="56" t="s">
        <v>39</v>
      </c>
      <c r="F29" s="57" t="s">
        <v>111</v>
      </c>
      <c r="G29" s="58">
        <f>G30</f>
        <v>1.162</v>
      </c>
    </row>
    <row r="30" spans="1:7" ht="25.5">
      <c r="A30" s="32" t="s">
        <v>157</v>
      </c>
      <c r="B30" s="34" t="s">
        <v>21</v>
      </c>
      <c r="C30" s="56" t="s">
        <v>142</v>
      </c>
      <c r="D30" s="56" t="s">
        <v>118</v>
      </c>
      <c r="E30" s="56" t="s">
        <v>39</v>
      </c>
      <c r="F30" s="57" t="s">
        <v>111</v>
      </c>
      <c r="G30" s="58">
        <f>G31</f>
        <v>1.162</v>
      </c>
    </row>
    <row r="31" spans="1:7" ht="38.25">
      <c r="A31" s="32" t="s">
        <v>158</v>
      </c>
      <c r="B31" s="34" t="s">
        <v>22</v>
      </c>
      <c r="C31" s="56" t="s">
        <v>142</v>
      </c>
      <c r="D31" s="56" t="s">
        <v>27</v>
      </c>
      <c r="E31" s="56" t="s">
        <v>39</v>
      </c>
      <c r="F31" s="57" t="s">
        <v>111</v>
      </c>
      <c r="G31" s="58">
        <v>1.162</v>
      </c>
    </row>
    <row r="32" spans="1:7" ht="76.5" customHeight="1">
      <c r="A32" s="32" t="s">
        <v>159</v>
      </c>
      <c r="B32" s="45" t="s">
        <v>134</v>
      </c>
      <c r="C32" s="56" t="s">
        <v>45</v>
      </c>
      <c r="D32" s="53"/>
      <c r="E32" s="53" t="s">
        <v>39</v>
      </c>
      <c r="F32" s="54" t="s">
        <v>145</v>
      </c>
      <c r="G32" s="55">
        <f>G33</f>
        <v>3</v>
      </c>
    </row>
    <row r="33" spans="1:7" ht="25.5">
      <c r="A33" s="32" t="s">
        <v>160</v>
      </c>
      <c r="B33" s="34" t="s">
        <v>135</v>
      </c>
      <c r="C33" s="56" t="s">
        <v>144</v>
      </c>
      <c r="D33" s="56"/>
      <c r="E33" s="56" t="s">
        <v>39</v>
      </c>
      <c r="F33" s="57" t="s">
        <v>145</v>
      </c>
      <c r="G33" s="58">
        <f>G34</f>
        <v>3</v>
      </c>
    </row>
    <row r="34" spans="1:7" ht="25.5">
      <c r="A34" s="32" t="s">
        <v>161</v>
      </c>
      <c r="B34" s="34" t="s">
        <v>21</v>
      </c>
      <c r="C34" s="56" t="s">
        <v>144</v>
      </c>
      <c r="D34" s="56" t="s">
        <v>118</v>
      </c>
      <c r="E34" s="56" t="s">
        <v>39</v>
      </c>
      <c r="F34" s="57" t="s">
        <v>145</v>
      </c>
      <c r="G34" s="58">
        <f>G35</f>
        <v>3</v>
      </c>
    </row>
    <row r="35" spans="1:7" ht="38.25">
      <c r="A35" s="32" t="s">
        <v>162</v>
      </c>
      <c r="B35" s="34" t="s">
        <v>22</v>
      </c>
      <c r="C35" s="56" t="s">
        <v>144</v>
      </c>
      <c r="D35" s="56" t="s">
        <v>27</v>
      </c>
      <c r="E35" s="56" t="s">
        <v>39</v>
      </c>
      <c r="F35" s="57" t="s">
        <v>145</v>
      </c>
      <c r="G35" s="58">
        <v>3</v>
      </c>
    </row>
    <row r="36" spans="1:7" ht="89.25">
      <c r="A36" s="32" t="s">
        <v>163</v>
      </c>
      <c r="B36" s="19" t="s">
        <v>17</v>
      </c>
      <c r="C36" s="59" t="s">
        <v>120</v>
      </c>
      <c r="D36" s="59" t="s">
        <v>26</v>
      </c>
      <c r="E36" s="57" t="s">
        <v>18</v>
      </c>
      <c r="F36" s="57" t="s">
        <v>19</v>
      </c>
      <c r="G36" s="60">
        <f>SUM(G37,G40)</f>
        <v>2254.555</v>
      </c>
    </row>
    <row r="37" spans="1:7" ht="51">
      <c r="A37" s="32" t="s">
        <v>164</v>
      </c>
      <c r="B37" s="17" t="s">
        <v>20</v>
      </c>
      <c r="C37" s="59" t="s">
        <v>112</v>
      </c>
      <c r="D37" s="59" t="s">
        <v>26</v>
      </c>
      <c r="E37" s="57" t="s">
        <v>18</v>
      </c>
      <c r="F37" s="57" t="s">
        <v>19</v>
      </c>
      <c r="G37" s="61">
        <f>G38</f>
        <v>70.2</v>
      </c>
    </row>
    <row r="38" spans="1:7" ht="25.5">
      <c r="A38" s="32" t="s">
        <v>165</v>
      </c>
      <c r="B38" s="17" t="s">
        <v>21</v>
      </c>
      <c r="C38" s="59" t="s">
        <v>25</v>
      </c>
      <c r="D38" s="59" t="s">
        <v>118</v>
      </c>
      <c r="E38" s="57" t="s">
        <v>18</v>
      </c>
      <c r="F38" s="57" t="s">
        <v>19</v>
      </c>
      <c r="G38" s="61">
        <f>G39</f>
        <v>70.2</v>
      </c>
    </row>
    <row r="39" spans="1:7" ht="38.25">
      <c r="A39" s="32" t="s">
        <v>166</v>
      </c>
      <c r="B39" s="17" t="s">
        <v>22</v>
      </c>
      <c r="C39" s="59" t="s">
        <v>25</v>
      </c>
      <c r="D39" s="59" t="s">
        <v>27</v>
      </c>
      <c r="E39" s="57" t="s">
        <v>18</v>
      </c>
      <c r="F39" s="57" t="s">
        <v>19</v>
      </c>
      <c r="G39" s="61">
        <v>70.2</v>
      </c>
    </row>
    <row r="40" spans="1:7" ht="51">
      <c r="A40" s="32" t="s">
        <v>167</v>
      </c>
      <c r="B40" s="17" t="s">
        <v>23</v>
      </c>
      <c r="C40" s="59" t="s">
        <v>119</v>
      </c>
      <c r="D40" s="59"/>
      <c r="E40" s="57" t="s">
        <v>18</v>
      </c>
      <c r="F40" s="57" t="s">
        <v>19</v>
      </c>
      <c r="G40" s="61">
        <f>SUM(G41,G43)</f>
        <v>2184.355</v>
      </c>
    </row>
    <row r="41" spans="1:7" ht="25.5">
      <c r="A41" s="32" t="s">
        <v>168</v>
      </c>
      <c r="B41" s="17" t="s">
        <v>21</v>
      </c>
      <c r="C41" s="62">
        <v>9530075000</v>
      </c>
      <c r="D41" s="59" t="s">
        <v>118</v>
      </c>
      <c r="E41" s="57" t="s">
        <v>18</v>
      </c>
      <c r="F41" s="57" t="s">
        <v>19</v>
      </c>
      <c r="G41" s="61">
        <f>G42</f>
        <v>2149.795</v>
      </c>
    </row>
    <row r="42" spans="1:7" ht="38.25">
      <c r="A42" s="32" t="s">
        <v>169</v>
      </c>
      <c r="B42" s="17" t="s">
        <v>22</v>
      </c>
      <c r="C42" s="62">
        <v>9530075000</v>
      </c>
      <c r="D42" s="59" t="s">
        <v>27</v>
      </c>
      <c r="E42" s="57" t="s">
        <v>18</v>
      </c>
      <c r="F42" s="57" t="s">
        <v>19</v>
      </c>
      <c r="G42" s="61">
        <v>2149.795</v>
      </c>
    </row>
    <row r="43" spans="1:7" ht="25.5">
      <c r="A43" s="32" t="s">
        <v>170</v>
      </c>
      <c r="B43" s="17" t="s">
        <v>24</v>
      </c>
      <c r="C43" s="63" t="s">
        <v>117</v>
      </c>
      <c r="D43" s="59"/>
      <c r="E43" s="57" t="s">
        <v>18</v>
      </c>
      <c r="F43" s="57" t="s">
        <v>19</v>
      </c>
      <c r="G43" s="61">
        <f>G44</f>
        <v>34.56</v>
      </c>
    </row>
    <row r="44" spans="1:7" ht="24.75" customHeight="1">
      <c r="A44" s="32" t="s">
        <v>171</v>
      </c>
      <c r="B44" s="17" t="s">
        <v>21</v>
      </c>
      <c r="C44" s="64" t="s">
        <v>117</v>
      </c>
      <c r="D44" s="59" t="s">
        <v>118</v>
      </c>
      <c r="E44" s="57" t="s">
        <v>18</v>
      </c>
      <c r="F44" s="57" t="s">
        <v>19</v>
      </c>
      <c r="G44" s="61">
        <f>G45</f>
        <v>34.56</v>
      </c>
    </row>
    <row r="45" spans="1:7" ht="39.75" customHeight="1">
      <c r="A45" s="32" t="s">
        <v>172</v>
      </c>
      <c r="B45" s="17" t="s">
        <v>22</v>
      </c>
      <c r="C45" s="62" t="s">
        <v>117</v>
      </c>
      <c r="D45" s="59" t="s">
        <v>27</v>
      </c>
      <c r="E45" s="57" t="s">
        <v>18</v>
      </c>
      <c r="F45" s="57" t="s">
        <v>19</v>
      </c>
      <c r="G45" s="61">
        <v>34.56</v>
      </c>
    </row>
    <row r="46" spans="1:7" ht="54.75" customHeight="1">
      <c r="A46" s="32" t="s">
        <v>173</v>
      </c>
      <c r="B46" s="19" t="s">
        <v>28</v>
      </c>
      <c r="C46" s="59" t="s">
        <v>33</v>
      </c>
      <c r="D46" s="65"/>
      <c r="E46" s="66" t="s">
        <v>38</v>
      </c>
      <c r="F46" s="67" t="s">
        <v>39</v>
      </c>
      <c r="G46" s="68">
        <f>G47+G50+G53+G56+G59</f>
        <v>1151.649</v>
      </c>
    </row>
    <row r="47" spans="1:7" ht="13.5">
      <c r="A47" s="32" t="s">
        <v>174</v>
      </c>
      <c r="B47" s="69" t="s">
        <v>29</v>
      </c>
      <c r="C47" s="59" t="s">
        <v>34</v>
      </c>
      <c r="D47" s="65"/>
      <c r="E47" s="66" t="s">
        <v>38</v>
      </c>
      <c r="F47" s="67" t="s">
        <v>39</v>
      </c>
      <c r="G47" s="70">
        <f>G48</f>
        <v>254.746</v>
      </c>
    </row>
    <row r="48" spans="1:7" ht="24.75" customHeight="1">
      <c r="A48" s="32" t="s">
        <v>175</v>
      </c>
      <c r="B48" s="69" t="s">
        <v>21</v>
      </c>
      <c r="C48" s="59" t="s">
        <v>34</v>
      </c>
      <c r="D48" s="59" t="s">
        <v>118</v>
      </c>
      <c r="E48" s="66" t="s">
        <v>38</v>
      </c>
      <c r="F48" s="67" t="s">
        <v>39</v>
      </c>
      <c r="G48" s="71">
        <f>G49</f>
        <v>254.746</v>
      </c>
    </row>
    <row r="49" spans="1:7" ht="38.25">
      <c r="A49" s="32" t="s">
        <v>176</v>
      </c>
      <c r="B49" s="72" t="s">
        <v>22</v>
      </c>
      <c r="C49" s="59" t="s">
        <v>34</v>
      </c>
      <c r="D49" s="59" t="s">
        <v>27</v>
      </c>
      <c r="E49" s="66" t="s">
        <v>38</v>
      </c>
      <c r="F49" s="67" t="s">
        <v>39</v>
      </c>
      <c r="G49" s="73">
        <v>254.746</v>
      </c>
    </row>
    <row r="50" spans="1:7" ht="13.5">
      <c r="A50" s="32" t="s">
        <v>177</v>
      </c>
      <c r="B50" s="69" t="s">
        <v>30</v>
      </c>
      <c r="C50" s="59" t="s">
        <v>35</v>
      </c>
      <c r="D50" s="65"/>
      <c r="E50" s="66" t="s">
        <v>38</v>
      </c>
      <c r="F50" s="67" t="s">
        <v>39</v>
      </c>
      <c r="G50" s="71">
        <f>G51</f>
        <v>12.023</v>
      </c>
    </row>
    <row r="51" spans="1:7" ht="25.5">
      <c r="A51" s="32" t="s">
        <v>178</v>
      </c>
      <c r="B51" s="74" t="s">
        <v>21</v>
      </c>
      <c r="C51" s="59" t="s">
        <v>35</v>
      </c>
      <c r="D51" s="59" t="s">
        <v>118</v>
      </c>
      <c r="E51" s="66" t="s">
        <v>38</v>
      </c>
      <c r="F51" s="67" t="s">
        <v>39</v>
      </c>
      <c r="G51" s="71">
        <f>G52</f>
        <v>12.023</v>
      </c>
    </row>
    <row r="52" spans="1:7" ht="38.25">
      <c r="A52" s="32" t="s">
        <v>179</v>
      </c>
      <c r="B52" s="72" t="s">
        <v>22</v>
      </c>
      <c r="C52" s="59" t="s">
        <v>35</v>
      </c>
      <c r="D52" s="59" t="s">
        <v>27</v>
      </c>
      <c r="E52" s="66" t="s">
        <v>38</v>
      </c>
      <c r="F52" s="67" t="s">
        <v>39</v>
      </c>
      <c r="G52" s="73">
        <v>12.023</v>
      </c>
    </row>
    <row r="53" spans="1:7" ht="13.5">
      <c r="A53" s="32" t="s">
        <v>180</v>
      </c>
      <c r="B53" s="69" t="s">
        <v>31</v>
      </c>
      <c r="C53" s="59" t="s">
        <v>36</v>
      </c>
      <c r="D53" s="65"/>
      <c r="E53" s="66" t="s">
        <v>38</v>
      </c>
      <c r="F53" s="67" t="s">
        <v>39</v>
      </c>
      <c r="G53" s="71">
        <f>G54</f>
        <v>15</v>
      </c>
    </row>
    <row r="54" spans="1:7" ht="25.5">
      <c r="A54" s="32" t="s">
        <v>181</v>
      </c>
      <c r="B54" s="74" t="s">
        <v>21</v>
      </c>
      <c r="C54" s="59" t="s">
        <v>36</v>
      </c>
      <c r="D54" s="59" t="s">
        <v>118</v>
      </c>
      <c r="E54" s="66" t="s">
        <v>38</v>
      </c>
      <c r="F54" s="67" t="s">
        <v>39</v>
      </c>
      <c r="G54" s="71">
        <f>G55</f>
        <v>15</v>
      </c>
    </row>
    <row r="55" spans="1:7" ht="38.25">
      <c r="A55" s="97" t="s">
        <v>182</v>
      </c>
      <c r="B55" s="95" t="s">
        <v>22</v>
      </c>
      <c r="C55" s="98" t="s">
        <v>36</v>
      </c>
      <c r="D55" s="98" t="s">
        <v>27</v>
      </c>
      <c r="E55" s="99" t="s">
        <v>38</v>
      </c>
      <c r="F55" s="100" t="s">
        <v>39</v>
      </c>
      <c r="G55" s="96">
        <v>15</v>
      </c>
    </row>
    <row r="56" spans="1:7" ht="121.5">
      <c r="A56" s="32" t="s">
        <v>180</v>
      </c>
      <c r="B56" s="69" t="s">
        <v>264</v>
      </c>
      <c r="C56" s="59" t="s">
        <v>267</v>
      </c>
      <c r="D56" s="65"/>
      <c r="E56" s="66" t="s">
        <v>38</v>
      </c>
      <c r="F56" s="67" t="s">
        <v>39</v>
      </c>
      <c r="G56" s="71">
        <f>G57</f>
        <v>81.991</v>
      </c>
    </row>
    <row r="57" spans="1:7" ht="25.5">
      <c r="A57" s="32" t="s">
        <v>181</v>
      </c>
      <c r="B57" s="74" t="s">
        <v>21</v>
      </c>
      <c r="C57" s="59" t="s">
        <v>267</v>
      </c>
      <c r="D57" s="59" t="s">
        <v>265</v>
      </c>
      <c r="E57" s="66" t="s">
        <v>38</v>
      </c>
      <c r="F57" s="67" t="s">
        <v>39</v>
      </c>
      <c r="G57" s="71">
        <f>G58</f>
        <v>81.991</v>
      </c>
    </row>
    <row r="58" spans="1:7" ht="38.25">
      <c r="A58" s="97" t="s">
        <v>182</v>
      </c>
      <c r="B58" s="95" t="s">
        <v>22</v>
      </c>
      <c r="C58" s="98" t="s">
        <v>267</v>
      </c>
      <c r="D58" s="98" t="s">
        <v>266</v>
      </c>
      <c r="E58" s="99" t="s">
        <v>38</v>
      </c>
      <c r="F58" s="100" t="s">
        <v>39</v>
      </c>
      <c r="G58" s="96">
        <v>81.991</v>
      </c>
    </row>
    <row r="59" spans="1:7" ht="27">
      <c r="A59" s="32" t="s">
        <v>183</v>
      </c>
      <c r="B59" s="94" t="s">
        <v>32</v>
      </c>
      <c r="C59" s="59" t="s">
        <v>37</v>
      </c>
      <c r="D59" s="65"/>
      <c r="E59" s="66" t="s">
        <v>38</v>
      </c>
      <c r="F59" s="67" t="s">
        <v>39</v>
      </c>
      <c r="G59" s="71">
        <f>G60</f>
        <v>787.889</v>
      </c>
    </row>
    <row r="60" spans="1:7" ht="25.5">
      <c r="A60" s="32" t="s">
        <v>184</v>
      </c>
      <c r="B60" s="74" t="s">
        <v>21</v>
      </c>
      <c r="C60" s="59" t="s">
        <v>37</v>
      </c>
      <c r="D60" s="59" t="s">
        <v>118</v>
      </c>
      <c r="E60" s="66" t="s">
        <v>38</v>
      </c>
      <c r="F60" s="67" t="s">
        <v>39</v>
      </c>
      <c r="G60" s="71">
        <f>G61</f>
        <v>787.889</v>
      </c>
    </row>
    <row r="61" spans="1:7" ht="38.25">
      <c r="A61" s="32" t="s">
        <v>185</v>
      </c>
      <c r="B61" s="72" t="s">
        <v>22</v>
      </c>
      <c r="C61" s="59" t="s">
        <v>37</v>
      </c>
      <c r="D61" s="59" t="s">
        <v>27</v>
      </c>
      <c r="E61" s="66" t="s">
        <v>38</v>
      </c>
      <c r="F61" s="67" t="s">
        <v>39</v>
      </c>
      <c r="G61" s="58">
        <v>787.889</v>
      </c>
    </row>
    <row r="62" spans="1:7" ht="38.25">
      <c r="A62" s="32" t="s">
        <v>186</v>
      </c>
      <c r="B62" s="20" t="s">
        <v>40</v>
      </c>
      <c r="C62" s="59" t="s">
        <v>45</v>
      </c>
      <c r="D62" s="65"/>
      <c r="E62" s="76" t="s">
        <v>48</v>
      </c>
      <c r="F62" s="77" t="s">
        <v>48</v>
      </c>
      <c r="G62" s="78">
        <f>SUM(G64,G67,G70)</f>
        <v>179.911</v>
      </c>
    </row>
    <row r="63" spans="1:7" ht="41.25" customHeight="1">
      <c r="A63" s="32" t="s">
        <v>187</v>
      </c>
      <c r="B63" s="41" t="s">
        <v>121</v>
      </c>
      <c r="C63" s="36" t="s">
        <v>122</v>
      </c>
      <c r="D63" s="35"/>
      <c r="E63" s="37" t="s">
        <v>48</v>
      </c>
      <c r="F63" s="37" t="s">
        <v>48</v>
      </c>
      <c r="G63" s="39">
        <f>G64</f>
        <v>75.904</v>
      </c>
    </row>
    <row r="64" spans="1:7" ht="25.5">
      <c r="A64" s="32" t="s">
        <v>188</v>
      </c>
      <c r="B64" s="34" t="s">
        <v>51</v>
      </c>
      <c r="C64" s="36" t="s">
        <v>122</v>
      </c>
      <c r="D64" s="35" t="s">
        <v>58</v>
      </c>
      <c r="E64" s="37" t="s">
        <v>48</v>
      </c>
      <c r="F64" s="37" t="s">
        <v>48</v>
      </c>
      <c r="G64" s="39">
        <f>SUM(G65:G66)</f>
        <v>75.904</v>
      </c>
    </row>
    <row r="65" spans="1:7" ht="25.5">
      <c r="A65" s="32" t="s">
        <v>189</v>
      </c>
      <c r="B65" s="34" t="s">
        <v>74</v>
      </c>
      <c r="C65" s="36" t="s">
        <v>122</v>
      </c>
      <c r="D65" s="36" t="s">
        <v>59</v>
      </c>
      <c r="E65" s="38" t="s">
        <v>48</v>
      </c>
      <c r="F65" s="38" t="s">
        <v>48</v>
      </c>
      <c r="G65" s="40">
        <v>58.298</v>
      </c>
    </row>
    <row r="66" spans="1:7" ht="51">
      <c r="A66" s="32" t="s">
        <v>190</v>
      </c>
      <c r="B66" s="34" t="s">
        <v>75</v>
      </c>
      <c r="C66" s="36" t="s">
        <v>122</v>
      </c>
      <c r="D66" s="36" t="s">
        <v>61</v>
      </c>
      <c r="E66" s="38" t="s">
        <v>48</v>
      </c>
      <c r="F66" s="38" t="s">
        <v>48</v>
      </c>
      <c r="G66" s="40">
        <v>17.606</v>
      </c>
    </row>
    <row r="67" spans="1:7" ht="25.5">
      <c r="A67" s="32" t="s">
        <v>191</v>
      </c>
      <c r="B67" s="17" t="s">
        <v>41</v>
      </c>
      <c r="C67" s="59" t="s">
        <v>46</v>
      </c>
      <c r="D67" s="65"/>
      <c r="E67" s="66" t="s">
        <v>48</v>
      </c>
      <c r="F67" s="67" t="s">
        <v>48</v>
      </c>
      <c r="G67" s="61">
        <f>G68</f>
        <v>94.007</v>
      </c>
    </row>
    <row r="68" spans="1:7" ht="25.5">
      <c r="A68" s="32" t="s">
        <v>192</v>
      </c>
      <c r="B68" s="17" t="s">
        <v>42</v>
      </c>
      <c r="C68" s="59" t="s">
        <v>46</v>
      </c>
      <c r="D68" s="59" t="s">
        <v>118</v>
      </c>
      <c r="E68" s="66" t="s">
        <v>48</v>
      </c>
      <c r="F68" s="67" t="s">
        <v>48</v>
      </c>
      <c r="G68" s="61">
        <f>G69</f>
        <v>94.007</v>
      </c>
    </row>
    <row r="69" spans="1:7" ht="25.5">
      <c r="A69" s="32" t="s">
        <v>193</v>
      </c>
      <c r="B69" s="17" t="s">
        <v>43</v>
      </c>
      <c r="C69" s="59" t="s">
        <v>46</v>
      </c>
      <c r="D69" s="59" t="s">
        <v>27</v>
      </c>
      <c r="E69" s="66" t="s">
        <v>48</v>
      </c>
      <c r="F69" s="67" t="s">
        <v>48</v>
      </c>
      <c r="G69" s="61">
        <v>94.007</v>
      </c>
    </row>
    <row r="70" spans="1:7" ht="51">
      <c r="A70" s="32" t="s">
        <v>194</v>
      </c>
      <c r="B70" s="17" t="s">
        <v>44</v>
      </c>
      <c r="C70" s="59" t="s">
        <v>47</v>
      </c>
      <c r="D70" s="59"/>
      <c r="E70" s="66" t="s">
        <v>48</v>
      </c>
      <c r="F70" s="67" t="s">
        <v>48</v>
      </c>
      <c r="G70" s="61">
        <f>G71</f>
        <v>10</v>
      </c>
    </row>
    <row r="71" spans="1:7" ht="25.5">
      <c r="A71" s="32" t="s">
        <v>195</v>
      </c>
      <c r="B71" s="17" t="s">
        <v>42</v>
      </c>
      <c r="C71" s="59" t="s">
        <v>47</v>
      </c>
      <c r="D71" s="59" t="s">
        <v>118</v>
      </c>
      <c r="E71" s="66" t="s">
        <v>48</v>
      </c>
      <c r="F71" s="67" t="s">
        <v>48</v>
      </c>
      <c r="G71" s="61">
        <f>G72</f>
        <v>10</v>
      </c>
    </row>
    <row r="72" spans="1:7" ht="25.5">
      <c r="A72" s="32" t="s">
        <v>196</v>
      </c>
      <c r="B72" s="17" t="s">
        <v>43</v>
      </c>
      <c r="C72" s="59" t="s">
        <v>47</v>
      </c>
      <c r="D72" s="59" t="s">
        <v>27</v>
      </c>
      <c r="E72" s="66" t="s">
        <v>48</v>
      </c>
      <c r="F72" s="67" t="s">
        <v>48</v>
      </c>
      <c r="G72" s="61">
        <v>10</v>
      </c>
    </row>
    <row r="73" spans="1:7" ht="38.25">
      <c r="A73" s="32" t="s">
        <v>197</v>
      </c>
      <c r="B73" s="19" t="s">
        <v>49</v>
      </c>
      <c r="C73" s="59" t="s">
        <v>56</v>
      </c>
      <c r="D73" s="59"/>
      <c r="E73" s="76" t="s">
        <v>62</v>
      </c>
      <c r="F73" s="77" t="s">
        <v>63</v>
      </c>
      <c r="G73" s="60">
        <f>G74+G85</f>
        <v>3314.8589999999995</v>
      </c>
    </row>
    <row r="74" spans="1:8" ht="54.75" customHeight="1">
      <c r="A74" s="32" t="s">
        <v>198</v>
      </c>
      <c r="B74" s="19" t="s">
        <v>50</v>
      </c>
      <c r="C74" s="79" t="s">
        <v>56</v>
      </c>
      <c r="D74" s="79"/>
      <c r="E74" s="76" t="s">
        <v>62</v>
      </c>
      <c r="F74" s="77" t="s">
        <v>63</v>
      </c>
      <c r="G74" s="60">
        <f>SUM(G75,G79,G81,G83)</f>
        <v>658.6659999999999</v>
      </c>
      <c r="H74" s="109"/>
    </row>
    <row r="75" spans="1:7" ht="25.5">
      <c r="A75" s="32" t="s">
        <v>199</v>
      </c>
      <c r="B75" s="17" t="s">
        <v>51</v>
      </c>
      <c r="C75" s="59" t="s">
        <v>56</v>
      </c>
      <c r="D75" s="59" t="s">
        <v>58</v>
      </c>
      <c r="E75" s="66" t="s">
        <v>62</v>
      </c>
      <c r="F75" s="67" t="s">
        <v>63</v>
      </c>
      <c r="G75" s="61">
        <f>G76+G77+G78</f>
        <v>381.404</v>
      </c>
    </row>
    <row r="76" spans="1:7" ht="12.75">
      <c r="A76" s="32" t="s">
        <v>200</v>
      </c>
      <c r="B76" s="21" t="s">
        <v>52</v>
      </c>
      <c r="C76" s="59" t="s">
        <v>56</v>
      </c>
      <c r="D76" s="59" t="s">
        <v>59</v>
      </c>
      <c r="E76" s="66" t="s">
        <v>62</v>
      </c>
      <c r="F76" s="67" t="s">
        <v>63</v>
      </c>
      <c r="G76" s="61">
        <v>281.184</v>
      </c>
    </row>
    <row r="77" spans="1:7" ht="25.5">
      <c r="A77" s="32" t="s">
        <v>201</v>
      </c>
      <c r="B77" s="22" t="s">
        <v>53</v>
      </c>
      <c r="C77" s="59" t="s">
        <v>56</v>
      </c>
      <c r="D77" s="59" t="s">
        <v>60</v>
      </c>
      <c r="E77" s="66" t="s">
        <v>62</v>
      </c>
      <c r="F77" s="67" t="s">
        <v>63</v>
      </c>
      <c r="G77" s="61">
        <v>0</v>
      </c>
    </row>
    <row r="78" spans="1:7" ht="53.25" customHeight="1">
      <c r="A78" s="32" t="s">
        <v>202</v>
      </c>
      <c r="B78" s="23" t="s">
        <v>54</v>
      </c>
      <c r="C78" s="59" t="s">
        <v>56</v>
      </c>
      <c r="D78" s="59" t="s">
        <v>61</v>
      </c>
      <c r="E78" s="66" t="s">
        <v>62</v>
      </c>
      <c r="F78" s="67" t="s">
        <v>63</v>
      </c>
      <c r="G78" s="61">
        <v>100.22</v>
      </c>
    </row>
    <row r="79" spans="1:7" ht="25.5">
      <c r="A79" s="32" t="s">
        <v>203</v>
      </c>
      <c r="B79" s="17" t="s">
        <v>21</v>
      </c>
      <c r="C79" s="59" t="s">
        <v>56</v>
      </c>
      <c r="D79" s="59" t="s">
        <v>118</v>
      </c>
      <c r="E79" s="66" t="s">
        <v>62</v>
      </c>
      <c r="F79" s="67" t="s">
        <v>63</v>
      </c>
      <c r="G79" s="61">
        <f>G80</f>
        <v>125.911</v>
      </c>
    </row>
    <row r="80" spans="1:7" ht="25.5">
      <c r="A80" s="32" t="s">
        <v>204</v>
      </c>
      <c r="B80" s="17" t="s">
        <v>43</v>
      </c>
      <c r="C80" s="59" t="s">
        <v>56</v>
      </c>
      <c r="D80" s="59" t="s">
        <v>27</v>
      </c>
      <c r="E80" s="66" t="s">
        <v>62</v>
      </c>
      <c r="F80" s="67" t="s">
        <v>63</v>
      </c>
      <c r="G80" s="61">
        <v>125.911</v>
      </c>
    </row>
    <row r="81" spans="1:7" ht="31.5" customHeight="1">
      <c r="A81" s="32"/>
      <c r="B81" s="34" t="s">
        <v>147</v>
      </c>
      <c r="C81" s="36" t="s">
        <v>56</v>
      </c>
      <c r="D81" s="36"/>
      <c r="E81" s="66" t="s">
        <v>62</v>
      </c>
      <c r="F81" s="67" t="s">
        <v>63</v>
      </c>
      <c r="G81" s="61">
        <f>G82</f>
        <v>147.951</v>
      </c>
    </row>
    <row r="82" spans="1:7" ht="18" customHeight="1">
      <c r="A82" s="32"/>
      <c r="B82" s="108" t="s">
        <v>148</v>
      </c>
      <c r="C82" s="36" t="s">
        <v>56</v>
      </c>
      <c r="D82" s="36" t="s">
        <v>151</v>
      </c>
      <c r="E82" s="66" t="s">
        <v>62</v>
      </c>
      <c r="F82" s="67" t="s">
        <v>63</v>
      </c>
      <c r="G82" s="61">
        <v>147.951</v>
      </c>
    </row>
    <row r="83" spans="1:7" ht="14.25" customHeight="1">
      <c r="A83" s="32" t="s">
        <v>205</v>
      </c>
      <c r="B83" s="34" t="s">
        <v>81</v>
      </c>
      <c r="C83" s="36" t="s">
        <v>56</v>
      </c>
      <c r="D83" s="36" t="s">
        <v>103</v>
      </c>
      <c r="E83" s="38" t="s">
        <v>62</v>
      </c>
      <c r="F83" s="38" t="s">
        <v>63</v>
      </c>
      <c r="G83" s="40">
        <v>3.4</v>
      </c>
    </row>
    <row r="84" spans="1:7" ht="12.75">
      <c r="A84" s="32" t="s">
        <v>206</v>
      </c>
      <c r="B84" s="34" t="s">
        <v>82</v>
      </c>
      <c r="C84" s="36" t="s">
        <v>56</v>
      </c>
      <c r="D84" s="36" t="s">
        <v>104</v>
      </c>
      <c r="E84" s="38" t="s">
        <v>62</v>
      </c>
      <c r="F84" s="38" t="s">
        <v>63</v>
      </c>
      <c r="G84" s="40">
        <v>3.4</v>
      </c>
    </row>
    <row r="85" spans="1:7" ht="51">
      <c r="A85" s="32" t="s">
        <v>207</v>
      </c>
      <c r="B85" s="19" t="s">
        <v>55</v>
      </c>
      <c r="C85" s="79"/>
      <c r="D85" s="79" t="s">
        <v>26</v>
      </c>
      <c r="E85" s="76" t="s">
        <v>62</v>
      </c>
      <c r="F85" s="77" t="s">
        <v>63</v>
      </c>
      <c r="G85" s="60">
        <f>G86+G90+G92+G94+G96</f>
        <v>2656.1929999999998</v>
      </c>
    </row>
    <row r="86" spans="1:7" ht="25.5">
      <c r="A86" s="32" t="s">
        <v>208</v>
      </c>
      <c r="B86" s="17" t="s">
        <v>51</v>
      </c>
      <c r="C86" s="59" t="s">
        <v>57</v>
      </c>
      <c r="D86" s="59" t="s">
        <v>58</v>
      </c>
      <c r="E86" s="66" t="s">
        <v>62</v>
      </c>
      <c r="F86" s="67" t="s">
        <v>63</v>
      </c>
      <c r="G86" s="61">
        <f>SUM(G87:G89)</f>
        <v>1217.771</v>
      </c>
    </row>
    <row r="87" spans="1:7" ht="12.75">
      <c r="A87" s="32" t="s">
        <v>209</v>
      </c>
      <c r="B87" s="21" t="s">
        <v>52</v>
      </c>
      <c r="C87" s="59" t="s">
        <v>57</v>
      </c>
      <c r="D87" s="59" t="s">
        <v>59</v>
      </c>
      <c r="E87" s="66" t="s">
        <v>62</v>
      </c>
      <c r="F87" s="67" t="s">
        <v>63</v>
      </c>
      <c r="G87" s="61">
        <v>924.02</v>
      </c>
    </row>
    <row r="88" spans="1:7" ht="25.5">
      <c r="A88" s="32" t="s">
        <v>210</v>
      </c>
      <c r="B88" s="22" t="s">
        <v>53</v>
      </c>
      <c r="C88" s="59" t="s">
        <v>57</v>
      </c>
      <c r="D88" s="59" t="s">
        <v>60</v>
      </c>
      <c r="E88" s="66" t="s">
        <v>62</v>
      </c>
      <c r="F88" s="67" t="s">
        <v>63</v>
      </c>
      <c r="G88" s="61">
        <v>30</v>
      </c>
    </row>
    <row r="89" spans="1:7" ht="53.25" customHeight="1">
      <c r="A89" s="32" t="s">
        <v>211</v>
      </c>
      <c r="B89" s="23" t="s">
        <v>54</v>
      </c>
      <c r="C89" s="59" t="s">
        <v>57</v>
      </c>
      <c r="D89" s="59" t="s">
        <v>61</v>
      </c>
      <c r="E89" s="66" t="s">
        <v>62</v>
      </c>
      <c r="F89" s="67" t="s">
        <v>63</v>
      </c>
      <c r="G89" s="61">
        <v>263.751</v>
      </c>
    </row>
    <row r="90" spans="1:7" ht="25.5">
      <c r="A90" s="32" t="s">
        <v>212</v>
      </c>
      <c r="B90" s="17" t="s">
        <v>21</v>
      </c>
      <c r="C90" s="59" t="s">
        <v>57</v>
      </c>
      <c r="D90" s="59" t="s">
        <v>118</v>
      </c>
      <c r="E90" s="66" t="s">
        <v>62</v>
      </c>
      <c r="F90" s="67" t="s">
        <v>63</v>
      </c>
      <c r="G90" s="61">
        <f>G91</f>
        <v>639.319</v>
      </c>
    </row>
    <row r="91" spans="1:7" ht="25.5">
      <c r="A91" s="32" t="s">
        <v>213</v>
      </c>
      <c r="B91" s="17" t="s">
        <v>43</v>
      </c>
      <c r="C91" s="59" t="s">
        <v>57</v>
      </c>
      <c r="D91" s="59" t="s">
        <v>27</v>
      </c>
      <c r="E91" s="66" t="s">
        <v>62</v>
      </c>
      <c r="F91" s="67" t="s">
        <v>63</v>
      </c>
      <c r="G91" s="61">
        <v>639.319</v>
      </c>
    </row>
    <row r="92" spans="1:7" ht="30.75" customHeight="1">
      <c r="A92" s="32"/>
      <c r="B92" s="34" t="s">
        <v>147</v>
      </c>
      <c r="C92" s="59" t="s">
        <v>57</v>
      </c>
      <c r="D92" s="36"/>
      <c r="E92" s="66" t="s">
        <v>62</v>
      </c>
      <c r="F92" s="67" t="s">
        <v>63</v>
      </c>
      <c r="G92" s="61">
        <f>G93</f>
        <v>490.503</v>
      </c>
    </row>
    <row r="93" spans="1:7" ht="16.5" customHeight="1">
      <c r="A93" s="32"/>
      <c r="B93" s="108" t="s">
        <v>148</v>
      </c>
      <c r="C93" s="59" t="s">
        <v>57</v>
      </c>
      <c r="D93" s="36" t="s">
        <v>151</v>
      </c>
      <c r="E93" s="66" t="s">
        <v>62</v>
      </c>
      <c r="F93" s="67" t="s">
        <v>63</v>
      </c>
      <c r="G93" s="61">
        <v>490.503</v>
      </c>
    </row>
    <row r="94" spans="1:7" ht="12.75">
      <c r="A94" s="32" t="s">
        <v>214</v>
      </c>
      <c r="B94" s="34" t="s">
        <v>81</v>
      </c>
      <c r="C94" s="36" t="s">
        <v>57</v>
      </c>
      <c r="D94" s="36" t="s">
        <v>103</v>
      </c>
      <c r="E94" s="38" t="s">
        <v>62</v>
      </c>
      <c r="F94" s="38" t="s">
        <v>63</v>
      </c>
      <c r="G94" s="40">
        <v>16</v>
      </c>
    </row>
    <row r="95" spans="1:7" ht="12.75">
      <c r="A95" s="32" t="s">
        <v>215</v>
      </c>
      <c r="B95" s="34" t="s">
        <v>82</v>
      </c>
      <c r="C95" s="36" t="s">
        <v>57</v>
      </c>
      <c r="D95" s="36" t="s">
        <v>104</v>
      </c>
      <c r="E95" s="38" t="s">
        <v>62</v>
      </c>
      <c r="F95" s="38" t="s">
        <v>63</v>
      </c>
      <c r="G95" s="40">
        <v>16</v>
      </c>
    </row>
    <row r="96" spans="1:7" ht="66.75" customHeight="1">
      <c r="A96" s="32" t="s">
        <v>216</v>
      </c>
      <c r="B96" s="33" t="s">
        <v>123</v>
      </c>
      <c r="C96" s="36" t="s">
        <v>124</v>
      </c>
      <c r="D96" s="35"/>
      <c r="E96" s="38" t="s">
        <v>62</v>
      </c>
      <c r="F96" s="42" t="s">
        <v>63</v>
      </c>
      <c r="G96" s="39">
        <f>SUM(G97,G99)</f>
        <v>292.6</v>
      </c>
    </row>
    <row r="97" spans="1:7" ht="25.5">
      <c r="A97" s="32" t="s">
        <v>217</v>
      </c>
      <c r="B97" s="34" t="s">
        <v>21</v>
      </c>
      <c r="C97" s="36" t="s">
        <v>125</v>
      </c>
      <c r="D97" s="36" t="s">
        <v>118</v>
      </c>
      <c r="E97" s="38" t="s">
        <v>62</v>
      </c>
      <c r="F97" s="42" t="s">
        <v>63</v>
      </c>
      <c r="G97" s="40">
        <v>277.8</v>
      </c>
    </row>
    <row r="98" spans="1:7" ht="25.5">
      <c r="A98" s="32" t="s">
        <v>218</v>
      </c>
      <c r="B98" s="34" t="s">
        <v>43</v>
      </c>
      <c r="C98" s="36" t="s">
        <v>125</v>
      </c>
      <c r="D98" s="36" t="s">
        <v>27</v>
      </c>
      <c r="E98" s="38" t="s">
        <v>62</v>
      </c>
      <c r="F98" s="42" t="s">
        <v>63</v>
      </c>
      <c r="G98" s="40">
        <v>277.8</v>
      </c>
    </row>
    <row r="99" spans="1:7" ht="25.5">
      <c r="A99" s="32" t="s">
        <v>219</v>
      </c>
      <c r="B99" s="34" t="s">
        <v>21</v>
      </c>
      <c r="C99" s="36" t="s">
        <v>125</v>
      </c>
      <c r="D99" s="36" t="s">
        <v>118</v>
      </c>
      <c r="E99" s="38" t="s">
        <v>62</v>
      </c>
      <c r="F99" s="42" t="s">
        <v>63</v>
      </c>
      <c r="G99" s="40">
        <v>14.8</v>
      </c>
    </row>
    <row r="100" spans="1:7" ht="25.5">
      <c r="A100" s="32" t="s">
        <v>220</v>
      </c>
      <c r="B100" s="34" t="s">
        <v>43</v>
      </c>
      <c r="C100" s="36" t="s">
        <v>125</v>
      </c>
      <c r="D100" s="36" t="s">
        <v>27</v>
      </c>
      <c r="E100" s="38" t="s">
        <v>62</v>
      </c>
      <c r="F100" s="42" t="s">
        <v>63</v>
      </c>
      <c r="G100" s="40">
        <v>14.8</v>
      </c>
    </row>
    <row r="101" spans="1:7" ht="38.25">
      <c r="A101" s="32" t="s">
        <v>221</v>
      </c>
      <c r="B101" s="19" t="s">
        <v>40</v>
      </c>
      <c r="C101" s="79" t="s">
        <v>127</v>
      </c>
      <c r="D101" s="79"/>
      <c r="E101" s="76" t="s">
        <v>68</v>
      </c>
      <c r="F101" s="77" t="s">
        <v>63</v>
      </c>
      <c r="G101" s="60">
        <f>SUM(G102,G113)</f>
        <v>1126.219</v>
      </c>
    </row>
    <row r="102" spans="1:7" ht="12.75">
      <c r="A102" s="32" t="s">
        <v>222</v>
      </c>
      <c r="B102" s="43" t="s">
        <v>126</v>
      </c>
      <c r="C102" s="59" t="s">
        <v>128</v>
      </c>
      <c r="D102" s="59"/>
      <c r="E102" s="66" t="s">
        <v>68</v>
      </c>
      <c r="F102" s="67" t="s">
        <v>63</v>
      </c>
      <c r="G102" s="60">
        <f>SUM(G103,G107,G109,G111)</f>
        <v>1084.219</v>
      </c>
    </row>
    <row r="103" spans="1:7" ht="25.5">
      <c r="A103" s="32" t="s">
        <v>223</v>
      </c>
      <c r="B103" s="17" t="s">
        <v>51</v>
      </c>
      <c r="C103" s="59" t="s">
        <v>66</v>
      </c>
      <c r="D103" s="59" t="s">
        <v>58</v>
      </c>
      <c r="E103" s="66" t="s">
        <v>68</v>
      </c>
      <c r="F103" s="67" t="s">
        <v>63</v>
      </c>
      <c r="G103" s="61">
        <v>706.673</v>
      </c>
    </row>
    <row r="104" spans="1:7" ht="12.75">
      <c r="A104" s="32" t="s">
        <v>224</v>
      </c>
      <c r="B104" s="21" t="s">
        <v>52</v>
      </c>
      <c r="C104" s="59" t="s">
        <v>66</v>
      </c>
      <c r="D104" s="59" t="s">
        <v>59</v>
      </c>
      <c r="E104" s="66" t="s">
        <v>68</v>
      </c>
      <c r="F104" s="67" t="s">
        <v>63</v>
      </c>
      <c r="G104" s="61">
        <v>498.776</v>
      </c>
    </row>
    <row r="105" spans="1:7" ht="25.5">
      <c r="A105" s="32" t="s">
        <v>225</v>
      </c>
      <c r="B105" s="22" t="s">
        <v>53</v>
      </c>
      <c r="C105" s="59" t="s">
        <v>66</v>
      </c>
      <c r="D105" s="59" t="s">
        <v>60</v>
      </c>
      <c r="E105" s="66" t="s">
        <v>68</v>
      </c>
      <c r="F105" s="67" t="s">
        <v>63</v>
      </c>
      <c r="G105" s="61">
        <v>40.617</v>
      </c>
    </row>
    <row r="106" spans="1:7" ht="54" customHeight="1">
      <c r="A106" s="32" t="s">
        <v>226</v>
      </c>
      <c r="B106" s="23" t="s">
        <v>54</v>
      </c>
      <c r="C106" s="59" t="s">
        <v>66</v>
      </c>
      <c r="D106" s="59" t="s">
        <v>61</v>
      </c>
      <c r="E106" s="66" t="s">
        <v>68</v>
      </c>
      <c r="F106" s="67" t="s">
        <v>63</v>
      </c>
      <c r="G106" s="61">
        <v>167.28</v>
      </c>
    </row>
    <row r="107" spans="1:7" ht="28.5" customHeight="1">
      <c r="A107" s="32" t="s">
        <v>227</v>
      </c>
      <c r="B107" s="17" t="s">
        <v>21</v>
      </c>
      <c r="C107" s="59" t="s">
        <v>66</v>
      </c>
      <c r="D107" s="59" t="s">
        <v>118</v>
      </c>
      <c r="E107" s="66" t="s">
        <v>68</v>
      </c>
      <c r="F107" s="67" t="s">
        <v>63</v>
      </c>
      <c r="G107" s="61">
        <f>G108</f>
        <v>143.865</v>
      </c>
    </row>
    <row r="108" spans="1:7" ht="25.5">
      <c r="A108" s="32" t="s">
        <v>228</v>
      </c>
      <c r="B108" s="17" t="s">
        <v>43</v>
      </c>
      <c r="C108" s="59" t="s">
        <v>66</v>
      </c>
      <c r="D108" s="59" t="s">
        <v>27</v>
      </c>
      <c r="E108" s="66" t="s">
        <v>68</v>
      </c>
      <c r="F108" s="67" t="s">
        <v>63</v>
      </c>
      <c r="G108" s="61">
        <v>143.865</v>
      </c>
    </row>
    <row r="109" spans="1:7" ht="30.75" customHeight="1">
      <c r="A109" s="32"/>
      <c r="B109" s="34" t="s">
        <v>147</v>
      </c>
      <c r="C109" s="59" t="s">
        <v>66</v>
      </c>
      <c r="D109" s="36"/>
      <c r="E109" s="66" t="s">
        <v>62</v>
      </c>
      <c r="F109" s="67" t="s">
        <v>63</v>
      </c>
      <c r="G109" s="61">
        <v>201.681</v>
      </c>
    </row>
    <row r="110" spans="1:7" ht="17.25" customHeight="1">
      <c r="A110" s="32"/>
      <c r="B110" s="108" t="s">
        <v>148</v>
      </c>
      <c r="C110" s="59" t="s">
        <v>66</v>
      </c>
      <c r="D110" s="36" t="s">
        <v>151</v>
      </c>
      <c r="E110" s="66" t="s">
        <v>62</v>
      </c>
      <c r="F110" s="67" t="s">
        <v>63</v>
      </c>
      <c r="G110" s="61">
        <v>201.681</v>
      </c>
    </row>
    <row r="111" spans="1:7" ht="12.75">
      <c r="A111" s="32" t="s">
        <v>229</v>
      </c>
      <c r="B111" s="34" t="s">
        <v>81</v>
      </c>
      <c r="C111" s="59" t="s">
        <v>66</v>
      </c>
      <c r="D111" s="36" t="s">
        <v>103</v>
      </c>
      <c r="E111" s="66" t="s">
        <v>68</v>
      </c>
      <c r="F111" s="67" t="s">
        <v>63</v>
      </c>
      <c r="G111" s="40">
        <v>32</v>
      </c>
    </row>
    <row r="112" spans="1:7" ht="12.75">
      <c r="A112" s="32" t="s">
        <v>230</v>
      </c>
      <c r="B112" s="34" t="s">
        <v>82</v>
      </c>
      <c r="C112" s="59" t="s">
        <v>66</v>
      </c>
      <c r="D112" s="36" t="s">
        <v>104</v>
      </c>
      <c r="E112" s="66" t="s">
        <v>68</v>
      </c>
      <c r="F112" s="67" t="s">
        <v>63</v>
      </c>
      <c r="G112" s="40">
        <v>32</v>
      </c>
    </row>
    <row r="113" spans="1:7" ht="13.5">
      <c r="A113" s="32" t="s">
        <v>231</v>
      </c>
      <c r="B113" s="69" t="s">
        <v>64</v>
      </c>
      <c r="C113" s="80"/>
      <c r="D113" s="80"/>
      <c r="E113" s="66" t="s">
        <v>68</v>
      </c>
      <c r="F113" s="67" t="s">
        <v>63</v>
      </c>
      <c r="G113" s="71">
        <f>G114</f>
        <v>42</v>
      </c>
    </row>
    <row r="114" spans="1:7" ht="25.5">
      <c r="A114" s="32" t="s">
        <v>232</v>
      </c>
      <c r="B114" s="17" t="s">
        <v>65</v>
      </c>
      <c r="C114" s="59" t="s">
        <v>67</v>
      </c>
      <c r="D114" s="59"/>
      <c r="E114" s="66" t="s">
        <v>68</v>
      </c>
      <c r="F114" s="67" t="s">
        <v>63</v>
      </c>
      <c r="G114" s="61">
        <f>G115</f>
        <v>42</v>
      </c>
    </row>
    <row r="115" spans="1:7" ht="25.5">
      <c r="A115" s="32" t="s">
        <v>233</v>
      </c>
      <c r="B115" s="17" t="s">
        <v>42</v>
      </c>
      <c r="C115" s="59" t="s">
        <v>67</v>
      </c>
      <c r="D115" s="59" t="s">
        <v>118</v>
      </c>
      <c r="E115" s="66" t="s">
        <v>68</v>
      </c>
      <c r="F115" s="67" t="s">
        <v>63</v>
      </c>
      <c r="G115" s="61">
        <f>G116</f>
        <v>42</v>
      </c>
    </row>
    <row r="116" spans="1:7" ht="12.75" customHeight="1">
      <c r="A116" s="32" t="s">
        <v>234</v>
      </c>
      <c r="B116" s="17" t="s">
        <v>43</v>
      </c>
      <c r="C116" s="59" t="s">
        <v>67</v>
      </c>
      <c r="D116" s="59" t="s">
        <v>27</v>
      </c>
      <c r="E116" s="66" t="s">
        <v>68</v>
      </c>
      <c r="F116" s="67" t="s">
        <v>63</v>
      </c>
      <c r="G116" s="61">
        <v>42</v>
      </c>
    </row>
    <row r="117" spans="1:7" ht="12.75">
      <c r="A117" s="32" t="s">
        <v>235</v>
      </c>
      <c r="B117" s="19" t="s">
        <v>70</v>
      </c>
      <c r="C117" s="81"/>
      <c r="D117" s="65"/>
      <c r="E117" s="66"/>
      <c r="F117" s="67"/>
      <c r="G117" s="82">
        <f>SUM(G118,G123,G133,G136,G139,G144,G151)</f>
        <v>5077.2119999999995</v>
      </c>
    </row>
    <row r="118" spans="1:7" ht="54">
      <c r="A118" s="32" t="s">
        <v>236</v>
      </c>
      <c r="B118" s="86" t="s">
        <v>71</v>
      </c>
      <c r="C118" s="87" t="s">
        <v>90</v>
      </c>
      <c r="D118" s="80"/>
      <c r="E118" s="88" t="s">
        <v>63</v>
      </c>
      <c r="F118" s="89" t="s">
        <v>105</v>
      </c>
      <c r="G118" s="68">
        <f>G119</f>
        <v>766.845</v>
      </c>
    </row>
    <row r="119" spans="1:7" ht="13.5">
      <c r="A119" s="32" t="s">
        <v>237</v>
      </c>
      <c r="B119" s="17" t="s">
        <v>72</v>
      </c>
      <c r="C119" s="59" t="s">
        <v>91</v>
      </c>
      <c r="D119" s="80"/>
      <c r="E119" s="66" t="s">
        <v>63</v>
      </c>
      <c r="F119" s="67" t="s">
        <v>105</v>
      </c>
      <c r="G119" s="71">
        <f>G120</f>
        <v>766.845</v>
      </c>
    </row>
    <row r="120" spans="1:7" ht="51">
      <c r="A120" s="32" t="s">
        <v>238</v>
      </c>
      <c r="B120" s="24" t="s">
        <v>73</v>
      </c>
      <c r="C120" s="59" t="s">
        <v>92</v>
      </c>
      <c r="D120" s="83" t="s">
        <v>98</v>
      </c>
      <c r="E120" s="66" t="s">
        <v>63</v>
      </c>
      <c r="F120" s="67" t="s">
        <v>105</v>
      </c>
      <c r="G120" s="73">
        <f>G121+G122</f>
        <v>766.845</v>
      </c>
    </row>
    <row r="121" spans="1:7" ht="25.5">
      <c r="A121" s="32" t="s">
        <v>58</v>
      </c>
      <c r="B121" s="25" t="s">
        <v>74</v>
      </c>
      <c r="C121" s="59" t="s">
        <v>92</v>
      </c>
      <c r="D121" s="84" t="s">
        <v>99</v>
      </c>
      <c r="E121" s="66" t="s">
        <v>63</v>
      </c>
      <c r="F121" s="67" t="s">
        <v>105</v>
      </c>
      <c r="G121" s="61">
        <v>588.974</v>
      </c>
    </row>
    <row r="122" spans="1:7" ht="51">
      <c r="A122" s="32" t="s">
        <v>239</v>
      </c>
      <c r="B122" s="21" t="s">
        <v>75</v>
      </c>
      <c r="C122" s="59" t="s">
        <v>92</v>
      </c>
      <c r="D122" s="83" t="s">
        <v>61</v>
      </c>
      <c r="E122" s="66" t="s">
        <v>63</v>
      </c>
      <c r="F122" s="67" t="s">
        <v>105</v>
      </c>
      <c r="G122" s="61">
        <v>177.871</v>
      </c>
    </row>
    <row r="123" spans="1:7" ht="81">
      <c r="A123" s="32" t="s">
        <v>240</v>
      </c>
      <c r="B123" s="86" t="s">
        <v>76</v>
      </c>
      <c r="C123" s="87" t="s">
        <v>93</v>
      </c>
      <c r="D123" s="87" t="s">
        <v>26</v>
      </c>
      <c r="E123" s="88" t="s">
        <v>63</v>
      </c>
      <c r="F123" s="89" t="s">
        <v>18</v>
      </c>
      <c r="G123" s="90">
        <f>G124</f>
        <v>3962.1070000000004</v>
      </c>
    </row>
    <row r="124" spans="1:7" ht="38.25">
      <c r="A124" s="32" t="s">
        <v>241</v>
      </c>
      <c r="B124" s="17" t="s">
        <v>77</v>
      </c>
      <c r="C124" s="59" t="s">
        <v>94</v>
      </c>
      <c r="D124" s="59"/>
      <c r="E124" s="66" t="s">
        <v>63</v>
      </c>
      <c r="F124" s="67" t="s">
        <v>18</v>
      </c>
      <c r="G124" s="61">
        <f>G125+G129+G131</f>
        <v>3962.1070000000004</v>
      </c>
    </row>
    <row r="125" spans="1:7" ht="66.75" customHeight="1">
      <c r="A125" s="32" t="s">
        <v>242</v>
      </c>
      <c r="B125" s="21" t="s">
        <v>78</v>
      </c>
      <c r="C125" s="59" t="s">
        <v>94</v>
      </c>
      <c r="D125" s="59" t="s">
        <v>58</v>
      </c>
      <c r="E125" s="66" t="s">
        <v>63</v>
      </c>
      <c r="F125" s="67" t="s">
        <v>18</v>
      </c>
      <c r="G125" s="61">
        <f>G126+G127+G128</f>
        <v>2860.1620000000003</v>
      </c>
    </row>
    <row r="126" spans="1:7" ht="26.25" customHeight="1">
      <c r="A126" s="32" t="s">
        <v>243</v>
      </c>
      <c r="B126" s="26" t="s">
        <v>74</v>
      </c>
      <c r="C126" s="59" t="s">
        <v>94</v>
      </c>
      <c r="D126" s="59" t="s">
        <v>100</v>
      </c>
      <c r="E126" s="66" t="s">
        <v>63</v>
      </c>
      <c r="F126" s="67" t="s">
        <v>18</v>
      </c>
      <c r="G126" s="61">
        <v>1797.514</v>
      </c>
    </row>
    <row r="127" spans="1:7" ht="29.25" customHeight="1">
      <c r="A127" s="32" t="s">
        <v>244</v>
      </c>
      <c r="B127" s="27" t="s">
        <v>79</v>
      </c>
      <c r="C127" s="59" t="s">
        <v>94</v>
      </c>
      <c r="D127" s="59" t="s">
        <v>101</v>
      </c>
      <c r="E127" s="66" t="s">
        <v>63</v>
      </c>
      <c r="F127" s="67" t="s">
        <v>18</v>
      </c>
      <c r="G127" s="61">
        <v>450</v>
      </c>
    </row>
    <row r="128" spans="1:7" ht="63.75">
      <c r="A128" s="32" t="s">
        <v>245</v>
      </c>
      <c r="B128" s="28" t="s">
        <v>80</v>
      </c>
      <c r="C128" s="59" t="s">
        <v>94</v>
      </c>
      <c r="D128" s="59" t="s">
        <v>102</v>
      </c>
      <c r="E128" s="66" t="s">
        <v>63</v>
      </c>
      <c r="F128" s="67" t="s">
        <v>18</v>
      </c>
      <c r="G128" s="61">
        <v>612.648</v>
      </c>
    </row>
    <row r="129" spans="1:7" ht="25.5">
      <c r="A129" s="32" t="s">
        <v>246</v>
      </c>
      <c r="B129" s="29" t="s">
        <v>21</v>
      </c>
      <c r="C129" s="59" t="s">
        <v>94</v>
      </c>
      <c r="D129" s="59" t="s">
        <v>118</v>
      </c>
      <c r="E129" s="66" t="s">
        <v>63</v>
      </c>
      <c r="F129" s="67" t="s">
        <v>18</v>
      </c>
      <c r="G129" s="61">
        <f>G130</f>
        <v>1081.483</v>
      </c>
    </row>
    <row r="130" spans="1:7" ht="38.25">
      <c r="A130" s="32" t="s">
        <v>247</v>
      </c>
      <c r="B130" s="18" t="s">
        <v>22</v>
      </c>
      <c r="C130" s="59" t="s">
        <v>94</v>
      </c>
      <c r="D130" s="59" t="s">
        <v>27</v>
      </c>
      <c r="E130" s="66" t="s">
        <v>63</v>
      </c>
      <c r="F130" s="67" t="s">
        <v>18</v>
      </c>
      <c r="G130" s="61">
        <v>1081.483</v>
      </c>
    </row>
    <row r="131" spans="1:7" ht="12.75">
      <c r="A131" s="32" t="s">
        <v>99</v>
      </c>
      <c r="B131" s="18" t="s">
        <v>81</v>
      </c>
      <c r="C131" s="59" t="s">
        <v>94</v>
      </c>
      <c r="D131" s="59" t="s">
        <v>103</v>
      </c>
      <c r="E131" s="66" t="s">
        <v>63</v>
      </c>
      <c r="F131" s="67" t="s">
        <v>18</v>
      </c>
      <c r="G131" s="61">
        <f>G132</f>
        <v>20.462</v>
      </c>
    </row>
    <row r="132" spans="1:7" ht="12.75">
      <c r="A132" s="32" t="s">
        <v>59</v>
      </c>
      <c r="B132" s="18" t="s">
        <v>82</v>
      </c>
      <c r="C132" s="59" t="s">
        <v>94</v>
      </c>
      <c r="D132" s="59" t="s">
        <v>104</v>
      </c>
      <c r="E132" s="66" t="s">
        <v>63</v>
      </c>
      <c r="F132" s="67" t="s">
        <v>18</v>
      </c>
      <c r="G132" s="61">
        <v>20.462</v>
      </c>
    </row>
    <row r="133" spans="1:7" ht="39" customHeight="1">
      <c r="A133" s="32" t="s">
        <v>60</v>
      </c>
      <c r="B133" s="91" t="s">
        <v>146</v>
      </c>
      <c r="C133" s="92" t="s">
        <v>149</v>
      </c>
      <c r="D133" s="87"/>
      <c r="E133" s="88" t="s">
        <v>63</v>
      </c>
      <c r="F133" s="89" t="s">
        <v>152</v>
      </c>
      <c r="G133" s="90">
        <f>G134</f>
        <v>120</v>
      </c>
    </row>
    <row r="134" spans="1:7" ht="28.5" customHeight="1">
      <c r="A134" s="32" t="s">
        <v>248</v>
      </c>
      <c r="B134" s="47" t="s">
        <v>147</v>
      </c>
      <c r="C134" s="48" t="s">
        <v>150</v>
      </c>
      <c r="D134" s="59"/>
      <c r="E134" s="66" t="s">
        <v>63</v>
      </c>
      <c r="F134" s="67" t="s">
        <v>152</v>
      </c>
      <c r="G134" s="61">
        <f>G135</f>
        <v>120</v>
      </c>
    </row>
    <row r="135" spans="1:7" ht="18" customHeight="1">
      <c r="A135" s="32" t="s">
        <v>249</v>
      </c>
      <c r="B135" s="47" t="s">
        <v>148</v>
      </c>
      <c r="C135" s="48" t="s">
        <v>150</v>
      </c>
      <c r="D135" s="59" t="s">
        <v>151</v>
      </c>
      <c r="E135" s="66" t="s">
        <v>63</v>
      </c>
      <c r="F135" s="67" t="s">
        <v>152</v>
      </c>
      <c r="G135" s="61">
        <v>120</v>
      </c>
    </row>
    <row r="136" spans="1:7" ht="27">
      <c r="A136" s="32" t="s">
        <v>250</v>
      </c>
      <c r="B136" s="91" t="s">
        <v>153</v>
      </c>
      <c r="C136" s="93" t="s">
        <v>154</v>
      </c>
      <c r="D136" s="87"/>
      <c r="E136" s="88" t="s">
        <v>63</v>
      </c>
      <c r="F136" s="89" t="s">
        <v>68</v>
      </c>
      <c r="G136" s="90">
        <f>G137</f>
        <v>50</v>
      </c>
    </row>
    <row r="137" spans="1:7" ht="25.5">
      <c r="A137" s="32" t="s">
        <v>251</v>
      </c>
      <c r="B137" s="34" t="s">
        <v>21</v>
      </c>
      <c r="C137" s="36" t="s">
        <v>155</v>
      </c>
      <c r="D137" s="59" t="s">
        <v>118</v>
      </c>
      <c r="E137" s="66" t="s">
        <v>63</v>
      </c>
      <c r="F137" s="67" t="s">
        <v>68</v>
      </c>
      <c r="G137" s="61">
        <f>G138</f>
        <v>50</v>
      </c>
    </row>
    <row r="138" spans="1:7" ht="38.25">
      <c r="A138" s="32" t="s">
        <v>252</v>
      </c>
      <c r="B138" s="34" t="s">
        <v>22</v>
      </c>
      <c r="C138" s="36" t="s">
        <v>155</v>
      </c>
      <c r="D138" s="59" t="s">
        <v>27</v>
      </c>
      <c r="E138" s="66" t="s">
        <v>63</v>
      </c>
      <c r="F138" s="67" t="s">
        <v>68</v>
      </c>
      <c r="G138" s="61">
        <v>50</v>
      </c>
    </row>
    <row r="139" spans="1:7" ht="13.5">
      <c r="A139" s="32" t="s">
        <v>253</v>
      </c>
      <c r="B139" s="69" t="s">
        <v>83</v>
      </c>
      <c r="C139" s="80"/>
      <c r="D139" s="80"/>
      <c r="E139" s="88" t="s">
        <v>63</v>
      </c>
      <c r="F139" s="89" t="s">
        <v>106</v>
      </c>
      <c r="G139" s="68">
        <f>G140</f>
        <v>2.285</v>
      </c>
    </row>
    <row r="140" spans="1:7" ht="114.75">
      <c r="A140" s="32" t="s">
        <v>61</v>
      </c>
      <c r="B140" s="30" t="s">
        <v>84</v>
      </c>
      <c r="C140" s="59" t="s">
        <v>95</v>
      </c>
      <c r="D140" s="59"/>
      <c r="E140" s="66" t="s">
        <v>63</v>
      </c>
      <c r="F140" s="67" t="s">
        <v>106</v>
      </c>
      <c r="G140" s="61">
        <f>G141</f>
        <v>2.285</v>
      </c>
    </row>
    <row r="141" spans="1:7" ht="25.5">
      <c r="A141" s="32" t="s">
        <v>98</v>
      </c>
      <c r="B141" s="17" t="s">
        <v>85</v>
      </c>
      <c r="C141" s="59" t="s">
        <v>96</v>
      </c>
      <c r="D141" s="59"/>
      <c r="E141" s="66" t="s">
        <v>63</v>
      </c>
      <c r="F141" s="67" t="s">
        <v>106</v>
      </c>
      <c r="G141" s="61">
        <f>G142</f>
        <v>2.285</v>
      </c>
    </row>
    <row r="142" spans="1:7" ht="25.5">
      <c r="A142" s="32" t="s">
        <v>100</v>
      </c>
      <c r="B142" s="17" t="s">
        <v>21</v>
      </c>
      <c r="C142" s="59" t="s">
        <v>96</v>
      </c>
      <c r="D142" s="59" t="s">
        <v>118</v>
      </c>
      <c r="E142" s="66" t="s">
        <v>63</v>
      </c>
      <c r="F142" s="67" t="s">
        <v>106</v>
      </c>
      <c r="G142" s="61">
        <f>G143</f>
        <v>2.285</v>
      </c>
    </row>
    <row r="143" spans="1:7" ht="38.25">
      <c r="A143" s="32" t="s">
        <v>101</v>
      </c>
      <c r="B143" s="17" t="s">
        <v>22</v>
      </c>
      <c r="C143" s="59" t="s">
        <v>96</v>
      </c>
      <c r="D143" s="59" t="s">
        <v>27</v>
      </c>
      <c r="E143" s="66" t="s">
        <v>63</v>
      </c>
      <c r="F143" s="67" t="s">
        <v>106</v>
      </c>
      <c r="G143" s="61">
        <v>2.285</v>
      </c>
    </row>
    <row r="144" spans="1:7" s="85" customFormat="1" ht="13.5">
      <c r="A144" s="32" t="s">
        <v>254</v>
      </c>
      <c r="B144" s="69" t="s">
        <v>86</v>
      </c>
      <c r="C144" s="54" t="s">
        <v>95</v>
      </c>
      <c r="D144" s="80"/>
      <c r="E144" s="76" t="s">
        <v>105</v>
      </c>
      <c r="F144" s="77" t="s">
        <v>39</v>
      </c>
      <c r="G144" s="68">
        <f>G145</f>
        <v>91.64999999999999</v>
      </c>
    </row>
    <row r="145" spans="1:7" ht="54">
      <c r="A145" s="32" t="s">
        <v>255</v>
      </c>
      <c r="B145" s="69" t="s">
        <v>87</v>
      </c>
      <c r="C145" s="57" t="s">
        <v>97</v>
      </c>
      <c r="D145" s="80"/>
      <c r="E145" s="66" t="s">
        <v>105</v>
      </c>
      <c r="F145" s="67" t="s">
        <v>39</v>
      </c>
      <c r="G145" s="71">
        <f>G146+G149</f>
        <v>91.64999999999999</v>
      </c>
    </row>
    <row r="146" spans="1:7" ht="25.5">
      <c r="A146" s="32" t="s">
        <v>256</v>
      </c>
      <c r="B146" s="17" t="s">
        <v>51</v>
      </c>
      <c r="C146" s="59" t="s">
        <v>97</v>
      </c>
      <c r="D146" s="59" t="s">
        <v>58</v>
      </c>
      <c r="E146" s="66" t="s">
        <v>105</v>
      </c>
      <c r="F146" s="67" t="s">
        <v>39</v>
      </c>
      <c r="G146" s="61">
        <f>G147+G148</f>
        <v>86.38</v>
      </c>
    </row>
    <row r="147" spans="1:7" ht="12.75">
      <c r="A147" s="32" t="s">
        <v>257</v>
      </c>
      <c r="B147" s="17" t="s">
        <v>88</v>
      </c>
      <c r="C147" s="59" t="s">
        <v>97</v>
      </c>
      <c r="D147" s="59" t="s">
        <v>100</v>
      </c>
      <c r="E147" s="66" t="s">
        <v>105</v>
      </c>
      <c r="F147" s="67" t="s">
        <v>39</v>
      </c>
      <c r="G147" s="61">
        <v>66.34</v>
      </c>
    </row>
    <row r="148" spans="1:7" ht="12.75">
      <c r="A148" s="32" t="s">
        <v>258</v>
      </c>
      <c r="B148" s="28" t="s">
        <v>89</v>
      </c>
      <c r="C148" s="59" t="s">
        <v>97</v>
      </c>
      <c r="D148" s="59" t="s">
        <v>102</v>
      </c>
      <c r="E148" s="66" t="s">
        <v>105</v>
      </c>
      <c r="F148" s="67" t="s">
        <v>39</v>
      </c>
      <c r="G148" s="61">
        <v>20.04</v>
      </c>
    </row>
    <row r="149" spans="1:7" ht="25.5">
      <c r="A149" s="32" t="s">
        <v>102</v>
      </c>
      <c r="B149" s="17" t="s">
        <v>21</v>
      </c>
      <c r="C149" s="59" t="s">
        <v>97</v>
      </c>
      <c r="D149" s="59" t="s">
        <v>27</v>
      </c>
      <c r="E149" s="66" t="s">
        <v>105</v>
      </c>
      <c r="F149" s="67" t="s">
        <v>39</v>
      </c>
      <c r="G149" s="61">
        <f>G150</f>
        <v>5.27</v>
      </c>
    </row>
    <row r="150" spans="1:7" ht="38.25">
      <c r="A150" s="32" t="s">
        <v>259</v>
      </c>
      <c r="B150" s="17" t="s">
        <v>22</v>
      </c>
      <c r="C150" s="59" t="s">
        <v>97</v>
      </c>
      <c r="D150" s="59" t="s">
        <v>27</v>
      </c>
      <c r="E150" s="66" t="s">
        <v>105</v>
      </c>
      <c r="F150" s="67" t="s">
        <v>39</v>
      </c>
      <c r="G150" s="61">
        <v>5.27</v>
      </c>
    </row>
    <row r="151" spans="1:7" s="85" customFormat="1" ht="13.5">
      <c r="A151" s="31" t="s">
        <v>260</v>
      </c>
      <c r="B151" s="69" t="s">
        <v>107</v>
      </c>
      <c r="C151" s="80"/>
      <c r="D151" s="80"/>
      <c r="E151" s="76" t="s">
        <v>111</v>
      </c>
      <c r="F151" s="77" t="s">
        <v>116</v>
      </c>
      <c r="G151" s="68">
        <f>G152</f>
        <v>84.325</v>
      </c>
    </row>
    <row r="152" spans="1:7" ht="38.25">
      <c r="A152" s="32" t="s">
        <v>261</v>
      </c>
      <c r="B152" s="75" t="s">
        <v>108</v>
      </c>
      <c r="C152" s="59" t="s">
        <v>90</v>
      </c>
      <c r="D152" s="80"/>
      <c r="E152" s="66" t="s">
        <v>111</v>
      </c>
      <c r="F152" s="67" t="s">
        <v>63</v>
      </c>
      <c r="G152" s="71">
        <f>G153</f>
        <v>84.325</v>
      </c>
    </row>
    <row r="153" spans="1:7" ht="12.75" customHeight="1">
      <c r="A153" s="32" t="s">
        <v>262</v>
      </c>
      <c r="B153" s="74" t="s">
        <v>109</v>
      </c>
      <c r="C153" s="59" t="s">
        <v>92</v>
      </c>
      <c r="D153" s="80" t="s">
        <v>110</v>
      </c>
      <c r="E153" s="66" t="s">
        <v>111</v>
      </c>
      <c r="F153" s="67" t="s">
        <v>63</v>
      </c>
      <c r="G153" s="71">
        <f>G154</f>
        <v>84.325</v>
      </c>
    </row>
    <row r="154" spans="1:7" ht="12.75" customHeight="1">
      <c r="A154" s="32" t="s">
        <v>263</v>
      </c>
      <c r="B154" s="74" t="s">
        <v>109</v>
      </c>
      <c r="C154" s="59" t="s">
        <v>92</v>
      </c>
      <c r="D154" s="57" t="s">
        <v>110</v>
      </c>
      <c r="E154" s="66" t="s">
        <v>111</v>
      </c>
      <c r="F154" s="67" t="s">
        <v>63</v>
      </c>
      <c r="G154" s="58">
        <v>84.325</v>
      </c>
    </row>
  </sheetData>
  <sheetProtection/>
  <mergeCells count="6">
    <mergeCell ref="A12:B12"/>
    <mergeCell ref="A10:G10"/>
    <mergeCell ref="A13:A14"/>
    <mergeCell ref="B13:B14"/>
    <mergeCell ref="C13:F13"/>
    <mergeCell ref="G13:G1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user</cp:lastModifiedBy>
  <dcterms:created xsi:type="dcterms:W3CDTF">2016-08-23T08:24:55Z</dcterms:created>
  <dcterms:modified xsi:type="dcterms:W3CDTF">2017-09-25T08:18:33Z</dcterms:modified>
  <cp:category/>
  <cp:version/>
  <cp:contentType/>
  <cp:contentStatus/>
</cp:coreProperties>
</file>