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760" activeTab="0"/>
  </bookViews>
  <sheets>
    <sheet name="Зотино" sheetId="1" r:id="rId1"/>
  </sheets>
  <definedNames>
    <definedName name="_xlnm.Print_Area" localSheetId="0">'Зотино'!$A$1:$AB$43</definedName>
  </definedNames>
  <calcPr fullCalcOnLoad="1"/>
</workbook>
</file>

<file path=xl/sharedStrings.xml><?xml version="1.0" encoding="utf-8"?>
<sst xmlns="http://schemas.openxmlformats.org/spreadsheetml/2006/main" count="80" uniqueCount="49">
  <si>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</si>
  <si>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</si>
  <si>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</si>
  <si>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</si>
  <si>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</si>
  <si>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</si>
  <si>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</si>
  <si>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</si>
  <si>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</si>
  <si>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</si>
  <si>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</si>
  <si>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</si>
  <si>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</si>
  <si>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</si>
  <si>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</si>
  <si>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</si>
  <si>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</si>
  <si>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</si>
  <si>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</si>
  <si>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</si>
  <si>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</si>
  <si>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</si>
  <si>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</si>
  <si>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</si>
  <si>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</si>
  <si>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</si>
  <si>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</si>
  <si>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</si>
  <si>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</si>
  <si>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</si>
  <si>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</si>
  <si>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</si>
  <si>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</si>
  <si>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</si>
  <si>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</si>
  <si>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</si>
  <si>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</si>
  <si>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</si>
  <si>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</si>
  <si>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</si>
  <si>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</si>
  <si>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</si>
  <si>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</si>
  <si>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</si>
  <si>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</si>
  <si>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</si>
  <si>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2020г.</t>
  </si>
  <si>
    <t>на 01.01.2021</t>
  </si>
  <si>
    <t>исполнено на 01.01.21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</si>
</sst>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2" fontId="4" fillId="0" borderId="12" xfId="0" applyNumberFormat="1" applyFont="1" applyBorder="1" applyAlignment="1" applyProtection="1">
      <alignment/>
      <protection locked="0"/>
    </xf>
    <xf numFmtId="172" fontId="4" fillId="0" borderId="14" xfId="0" applyNumberFormat="1" applyFont="1" applyBorder="1" applyAlignment="1" applyProtection="1">
      <alignment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2" fillId="0" borderId="12" xfId="0" applyNumberFormat="1" applyFont="1" applyBorder="1" applyAlignment="1" applyProtection="1">
      <alignment/>
      <protection locked="0"/>
    </xf>
    <xf numFmtId="172" fontId="12" fillId="0" borderId="14" xfId="0" applyNumberFormat="1" applyFont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/>
    </xf>
    <xf numFmtId="172" fontId="4" fillId="0" borderId="14" xfId="0" applyNumberFormat="1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9" fillId="33" borderId="12" xfId="0" applyNumberFormat="1" applyFont="1" applyFill="1" applyBorder="1" applyAlignment="1" applyProtection="1">
      <alignment horizontal="right"/>
      <protection/>
    </xf>
    <xf numFmtId="172" fontId="9" fillId="33" borderId="14" xfId="0" applyNumberFormat="1" applyFont="1" applyFill="1" applyBorder="1" applyAlignment="1" applyProtection="1">
      <alignment horizontal="right"/>
      <protection/>
    </xf>
    <xf numFmtId="49" fontId="13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2" fontId="4" fillId="33" borderId="12" xfId="0" applyNumberFormat="1" applyFont="1" applyFill="1" applyBorder="1" applyAlignment="1" applyProtection="1">
      <alignment horizontal="right"/>
      <protection/>
    </xf>
    <xf numFmtId="172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6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2" fontId="4" fillId="0" borderId="17" xfId="0" applyNumberFormat="1" applyFont="1" applyBorder="1" applyAlignment="1" applyProtection="1">
      <alignment horizontal="right"/>
      <protection locked="0"/>
    </xf>
    <xf numFmtId="172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2" fontId="4" fillId="0" borderId="20" xfId="0" applyNumberFormat="1" applyFont="1" applyBorder="1" applyAlignment="1" applyProtection="1">
      <alignment/>
      <protection locked="0"/>
    </xf>
    <xf numFmtId="172" fontId="12" fillId="0" borderId="20" xfId="0" applyNumberFormat="1" applyFont="1" applyBorder="1" applyAlignment="1" applyProtection="1">
      <alignment/>
      <protection locked="0"/>
    </xf>
    <xf numFmtId="172" fontId="4" fillId="0" borderId="20" xfId="0" applyNumberFormat="1" applyFont="1" applyBorder="1" applyAlignment="1" applyProtection="1">
      <alignment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9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1" xfId="0" applyNumberFormat="1" applyFont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4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2" xfId="0" applyNumberFormat="1" applyFont="1" applyBorder="1" applyAlignment="1" applyProtection="1">
      <alignment horizontal="right"/>
      <protection locked="0"/>
    </xf>
    <xf numFmtId="172" fontId="4" fillId="0" borderId="23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/>
      <protection/>
    </xf>
    <xf numFmtId="172" fontId="4" fillId="0" borderId="23" xfId="0" applyNumberFormat="1" applyFont="1" applyBorder="1" applyAlignment="1" applyProtection="1">
      <alignment horizontal="right"/>
      <protection locked="0"/>
    </xf>
    <xf numFmtId="172" fontId="9" fillId="33" borderId="23" xfId="0" applyNumberFormat="1" applyFont="1" applyFill="1" applyBorder="1" applyAlignment="1" applyProtection="1">
      <alignment horizontal="right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0" borderId="23" xfId="0" applyNumberFormat="1" applyFont="1" applyBorder="1" applyAlignment="1" applyProtection="1">
      <alignment horizontal="right"/>
      <protection/>
    </xf>
    <xf numFmtId="172" fontId="4" fillId="0" borderId="24" xfId="0" applyNumberFormat="1" applyFont="1" applyBorder="1" applyAlignment="1" applyProtection="1">
      <alignment horizontal="right"/>
      <protection locked="0"/>
    </xf>
    <xf numFmtId="172" fontId="4" fillId="0" borderId="13" xfId="0" applyNumberFormat="1" applyFont="1" applyBorder="1" applyAlignment="1" applyProtection="1">
      <alignment/>
      <protection locked="0"/>
    </xf>
    <xf numFmtId="172" fontId="12" fillId="0" borderId="13" xfId="0" applyNumberFormat="1" applyFont="1" applyBorder="1" applyAlignment="1" applyProtection="1">
      <alignment/>
      <protection locked="0"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9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4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6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 applyProtection="1">
      <alignment horizontal="left" vertical="center" wrapText="1" indent="1"/>
      <protection locked="0"/>
    </xf>
    <xf numFmtId="172" fontId="11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2" fontId="9" fillId="34" borderId="12" xfId="0" applyNumberFormat="1" applyFont="1" applyFill="1" applyBorder="1" applyAlignment="1" applyProtection="1">
      <alignment/>
      <protection/>
    </xf>
    <xf numFmtId="172" fontId="9" fillId="34" borderId="20" xfId="0" applyNumberFormat="1" applyFont="1" applyFill="1" applyBorder="1" applyAlignment="1" applyProtection="1">
      <alignment/>
      <protection/>
    </xf>
    <xf numFmtId="172" fontId="9" fillId="34" borderId="13" xfId="0" applyNumberFormat="1" applyFont="1" applyFill="1" applyBorder="1" applyAlignment="1" applyProtection="1">
      <alignment/>
      <protection/>
    </xf>
    <xf numFmtId="172" fontId="9" fillId="34" borderId="14" xfId="0" applyNumberFormat="1" applyFont="1" applyFill="1" applyBorder="1" applyAlignment="1" applyProtection="1">
      <alignment/>
      <protection/>
    </xf>
    <xf numFmtId="172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2" fontId="9" fillId="34" borderId="12" xfId="0" applyNumberFormat="1" applyFont="1" applyFill="1" applyBorder="1" applyAlignment="1" applyProtection="1">
      <alignment horizontal="right"/>
      <protection/>
    </xf>
    <xf numFmtId="172" fontId="9" fillId="34" borderId="20" xfId="0" applyNumberFormat="1" applyFont="1" applyFill="1" applyBorder="1" applyAlignment="1" applyProtection="1">
      <alignment horizontal="right"/>
      <protection/>
    </xf>
    <xf numFmtId="172" fontId="9" fillId="34" borderId="13" xfId="0" applyNumberFormat="1" applyFont="1" applyFill="1" applyBorder="1" applyAlignment="1" applyProtection="1">
      <alignment horizontal="right"/>
      <protection/>
    </xf>
    <xf numFmtId="172" fontId="9" fillId="34" borderId="14" xfId="0" applyNumberFormat="1" applyFont="1" applyFill="1" applyBorder="1" applyAlignment="1" applyProtection="1">
      <alignment horizontal="right"/>
      <protection/>
    </xf>
    <xf numFmtId="172" fontId="9" fillId="34" borderId="23" xfId="0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J35" sqref="J35"/>
    </sheetView>
  </sheetViews>
  <sheetFormatPr defaultColWidth="9.00390625" defaultRowHeight="12.75"/>
  <cols>
    <col min="1" max="1" width="68.125" style="40" customWidth="1"/>
    <col min="2" max="2" width="4.75390625" style="2" customWidth="1"/>
    <col min="3" max="3" width="12.375" style="2" customWidth="1"/>
    <col min="4" max="4" width="11.375" style="2" customWidth="1"/>
    <col min="5" max="5" width="9.125" style="2" customWidth="1"/>
    <col min="6" max="6" width="9.625" style="2" customWidth="1"/>
    <col min="7" max="7" width="9.125" style="2" customWidth="1"/>
    <col min="8" max="8" width="10.25390625" style="2" customWidth="1"/>
    <col min="9" max="10" width="14.625" style="2" customWidth="1"/>
    <col min="11" max="11" width="9.125" style="2" customWidth="1"/>
    <col min="12" max="12" width="11.25390625" style="2" customWidth="1"/>
    <col min="13" max="13" width="9.125" style="2" customWidth="1"/>
    <col min="14" max="14" width="12.375" style="2" customWidth="1"/>
    <col min="15" max="15" width="9.125" style="2" customWidth="1"/>
    <col min="16" max="16" width="10.375" style="2" customWidth="1"/>
    <col min="17" max="17" width="9.125" style="2" customWidth="1"/>
    <col min="18" max="18" width="10.75390625" style="2" customWidth="1"/>
    <col min="19" max="19" width="9.125" style="2" customWidth="1"/>
    <col min="20" max="20" width="10.25390625" style="2" customWidth="1"/>
    <col min="21" max="21" width="9.125" style="2" customWidth="1"/>
    <col min="22" max="22" width="9.75390625" style="2" customWidth="1"/>
    <col min="23" max="16384" width="9.125" style="2" customWidth="1"/>
  </cols>
  <sheetData>
    <row r="1" spans="1:4" ht="40.5" customHeight="1" thickBot="1">
      <c r="A1" s="92" t="s">
        <v>44</v>
      </c>
      <c r="B1" s="92"/>
      <c r="C1" s="1"/>
      <c r="D1" s="1"/>
    </row>
    <row r="2" spans="1:28" ht="16.5" thickBot="1">
      <c r="A2" s="93" t="s">
        <v>47</v>
      </c>
      <c r="B2" s="94"/>
      <c r="C2" s="87" t="s">
        <v>20</v>
      </c>
      <c r="D2" s="88"/>
      <c r="E2" s="90" t="s">
        <v>21</v>
      </c>
      <c r="F2" s="89"/>
      <c r="G2" s="91" t="s">
        <v>22</v>
      </c>
      <c r="H2" s="87"/>
      <c r="I2" s="87" t="s">
        <v>45</v>
      </c>
      <c r="J2" s="87"/>
      <c r="K2" s="87" t="s">
        <v>23</v>
      </c>
      <c r="L2" s="87"/>
      <c r="M2" s="87" t="s">
        <v>23</v>
      </c>
      <c r="N2" s="87"/>
      <c r="O2" s="87" t="s">
        <v>23</v>
      </c>
      <c r="P2" s="87"/>
      <c r="Q2" s="87" t="s">
        <v>23</v>
      </c>
      <c r="R2" s="87"/>
      <c r="S2" s="87" t="s">
        <v>23</v>
      </c>
      <c r="T2" s="87"/>
      <c r="U2" s="87" t="s">
        <v>23</v>
      </c>
      <c r="V2" s="87"/>
      <c r="W2" s="87" t="s">
        <v>23</v>
      </c>
      <c r="X2" s="87"/>
      <c r="Y2" s="87" t="s">
        <v>23</v>
      </c>
      <c r="Z2" s="88"/>
      <c r="AA2" s="87" t="s">
        <v>23</v>
      </c>
      <c r="AB2" s="89"/>
    </row>
    <row r="3" spans="1:28" ht="38.25">
      <c r="A3" s="3"/>
      <c r="B3" s="4" t="s">
        <v>0</v>
      </c>
      <c r="C3" s="42" t="s">
        <v>43</v>
      </c>
      <c r="D3" s="43" t="s">
        <v>40</v>
      </c>
      <c r="E3" s="42" t="s">
        <v>43</v>
      </c>
      <c r="F3" s="43" t="s">
        <v>40</v>
      </c>
      <c r="G3" s="42" t="str">
        <f>I3</f>
        <v>План на 2020г.</v>
      </c>
      <c r="H3" s="43" t="str">
        <f>J3</f>
        <v>исполнено на 01.01.21</v>
      </c>
      <c r="I3" s="42" t="s">
        <v>46</v>
      </c>
      <c r="J3" s="43" t="s">
        <v>48</v>
      </c>
      <c r="K3" s="42" t="s">
        <v>46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30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17057</v>
      </c>
      <c r="H4" s="76">
        <f t="shared" si="0"/>
        <v>17082</v>
      </c>
      <c r="I4" s="76">
        <f t="shared" si="0"/>
        <v>17057</v>
      </c>
      <c r="J4" s="76">
        <f t="shared" si="0"/>
        <v>17082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313</v>
      </c>
      <c r="H5" s="55">
        <f>J5+L5+N5+P5+R5+T5+V5+X5+Z5+AB5</f>
        <v>338</v>
      </c>
      <c r="I5" s="8">
        <v>313</v>
      </c>
      <c r="J5" s="8">
        <v>338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14458</v>
      </c>
      <c r="H7" s="13">
        <f t="shared" si="2"/>
        <v>14458</v>
      </c>
      <c r="I7" s="13">
        <f>I8+I9</f>
        <v>14458</v>
      </c>
      <c r="J7" s="13">
        <f>J8+J9</f>
        <v>14458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1976</v>
      </c>
      <c r="H8" s="73">
        <f aca="true" t="shared" si="5" ref="H8:H15">J8+L8+N8+P8+R8+T8+V8+X8+Z8+AB8</f>
        <v>1976</v>
      </c>
      <c r="I8" s="11">
        <v>1976</v>
      </c>
      <c r="J8" s="11">
        <v>1976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12482</v>
      </c>
      <c r="H9" s="73">
        <f t="shared" si="5"/>
        <v>12482</v>
      </c>
      <c r="I9" s="11">
        <v>12482</v>
      </c>
      <c r="J9" s="11">
        <v>12482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30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2286</v>
      </c>
      <c r="H10" s="55">
        <f t="shared" si="5"/>
        <v>2286</v>
      </c>
      <c r="I10" s="8">
        <v>2286</v>
      </c>
      <c r="J10" s="8">
        <v>2286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30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0</v>
      </c>
      <c r="H13" s="55">
        <f t="shared" si="5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0</v>
      </c>
      <c r="H14" s="55">
        <f t="shared" si="5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17233</v>
      </c>
      <c r="H16" s="76">
        <f t="shared" si="6"/>
        <v>16935</v>
      </c>
      <c r="I16" s="76">
        <f t="shared" si="6"/>
        <v>17233</v>
      </c>
      <c r="J16" s="76">
        <f t="shared" si="6"/>
        <v>16935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2286</v>
      </c>
      <c r="H17" s="55">
        <f>J17+L17+N17+P17+R17+T17+V17+X17+Z17+AB17</f>
        <v>2286</v>
      </c>
      <c r="I17" s="17">
        <f>I10</f>
        <v>2286</v>
      </c>
      <c r="J17" s="17">
        <v>2286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5.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14947</v>
      </c>
      <c r="H18" s="82">
        <f t="shared" si="8"/>
        <v>14649</v>
      </c>
      <c r="I18" s="82">
        <f t="shared" si="8"/>
        <v>14947</v>
      </c>
      <c r="J18" s="82">
        <f t="shared" si="8"/>
        <v>14649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8.5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4045</v>
      </c>
      <c r="H19" s="55">
        <f aca="true" t="shared" si="11" ref="H19:H26">J19+L19+N19+P19+R19+T19+V19+X19+Z19+AB19</f>
        <v>4045</v>
      </c>
      <c r="I19" s="22">
        <v>4045</v>
      </c>
      <c r="J19" s="22">
        <v>4045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8.5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3695</v>
      </c>
      <c r="H20" s="55">
        <f t="shared" si="11"/>
        <v>3447</v>
      </c>
      <c r="I20" s="22">
        <v>3695</v>
      </c>
      <c r="J20" s="22">
        <v>3447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28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28</v>
      </c>
      <c r="H21" s="55">
        <f t="shared" si="11"/>
        <v>28</v>
      </c>
      <c r="I21" s="22">
        <v>28</v>
      </c>
      <c r="J21" s="22">
        <v>28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8.5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400</v>
      </c>
      <c r="H22" s="55">
        <f t="shared" si="11"/>
        <v>400</v>
      </c>
      <c r="I22" s="22">
        <v>400</v>
      </c>
      <c r="J22" s="22">
        <v>400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4.2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6070</v>
      </c>
      <c r="H23" s="55">
        <f t="shared" si="11"/>
        <v>6070</v>
      </c>
      <c r="I23" s="24">
        <v>6070</v>
      </c>
      <c r="J23" s="24">
        <v>6070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3.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4.2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709</v>
      </c>
      <c r="H26" s="55">
        <f t="shared" si="11"/>
        <v>659</v>
      </c>
      <c r="I26" s="22">
        <v>709</v>
      </c>
      <c r="J26" s="22">
        <v>659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-176</v>
      </c>
      <c r="H27" s="19">
        <f t="shared" si="12"/>
        <v>147</v>
      </c>
      <c r="I27" s="19">
        <f t="shared" si="12"/>
        <v>-176</v>
      </c>
      <c r="J27" s="19">
        <f t="shared" si="12"/>
        <v>147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12.7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176</v>
      </c>
      <c r="H28" s="28">
        <f t="shared" si="14"/>
        <v>-147</v>
      </c>
      <c r="I28" s="28">
        <f t="shared" si="14"/>
        <v>176</v>
      </c>
      <c r="J28" s="28">
        <f t="shared" si="14"/>
        <v>-147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176</v>
      </c>
      <c r="H29" s="31">
        <f t="shared" si="16"/>
        <v>-147</v>
      </c>
      <c r="I29" s="31">
        <f t="shared" si="16"/>
        <v>176</v>
      </c>
      <c r="J29" s="31">
        <f t="shared" si="16"/>
        <v>-147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176</v>
      </c>
      <c r="H30" s="55">
        <f t="shared" si="18"/>
        <v>176</v>
      </c>
      <c r="I30" s="17">
        <v>176</v>
      </c>
      <c r="J30" s="17">
        <v>176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176</v>
      </c>
      <c r="H31" s="55">
        <f t="shared" si="18"/>
        <v>176</v>
      </c>
      <c r="I31" s="17">
        <v>176</v>
      </c>
      <c r="J31" s="17">
        <v>176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323</v>
      </c>
      <c r="I32" s="17">
        <v>0</v>
      </c>
      <c r="J32" s="17">
        <v>323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323</v>
      </c>
      <c r="I33" s="17">
        <v>0</v>
      </c>
      <c r="J33" s="17">
        <v>323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31">
        <f t="shared" si="21"/>
        <v>0</v>
      </c>
      <c r="J37" s="31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A1:B1"/>
    <mergeCell ref="A2:B2"/>
    <mergeCell ref="C2:D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  <mergeCell ref="Q2:R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Irina</cp:lastModifiedBy>
  <cp:lastPrinted>2016-02-01T09:44:19Z</cp:lastPrinted>
  <dcterms:created xsi:type="dcterms:W3CDTF">2016-02-01T09:25:41Z</dcterms:created>
  <dcterms:modified xsi:type="dcterms:W3CDTF">2021-01-18T03:10:52Z</dcterms:modified>
  <cp:category/>
  <cp:version/>
  <cp:contentType/>
  <cp:contentStatus/>
</cp:coreProperties>
</file>