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440" windowHeight="11760" activeTab="0"/>
  </bookViews>
  <sheets>
    <sheet name="поселения" sheetId="1" r:id="rId1"/>
  </sheets>
  <definedNames>
    <definedName name="_xlnm.Print_Area" localSheetId="0">'поселения'!$A$1:$AB$43</definedName>
  </definedNames>
  <calcPr fullCalcOnLoad="1"/>
</workbook>
</file>

<file path=xl/sharedStrings.xml><?xml version="1.0" encoding="utf-8"?>
<sst xmlns="http://schemas.openxmlformats.org/spreadsheetml/2006/main" count="81" uniqueCount="49">
  <si>
    <t>№</t>
  </si>
  <si>
    <t xml:space="preserve"> - в т.ч. доходы от возврата остатков целевых средств, предоставленных муниципальным учреждениям, прочим организациям</t>
  </si>
  <si>
    <t xml:space="preserve"> - ФФП районов и городских округов, ФФП поселений, субвенция муниципальным районам для предоставления дотаций поселениям</t>
  </si>
  <si>
    <t xml:space="preserve"> - в т.ч. не имеющие целевого назначения</t>
  </si>
  <si>
    <r>
      <t>I</t>
    </r>
    <r>
      <rPr>
        <sz val="10"/>
        <rFont val="Times New Roman Cyr"/>
        <family val="0"/>
      </rPr>
      <t xml:space="preserve"> Расходы за счет целевых средств</t>
    </r>
  </si>
  <si>
    <t xml:space="preserve">1. Фонд оплаты труда, взносы по обязательному страхованию на выплаты по оплате труда (ВР 110, 120) </t>
  </si>
  <si>
    <t>2. Иные закупки товаров, работ, услуг для обеспечения государственных (муниципальных) нужд (ВР 240)</t>
  </si>
  <si>
    <t>3. Социальное обеспечение и иные выплаты населению (ВР 300)</t>
  </si>
  <si>
    <t>4. Капитальные вложения в объекты государственной (муниципальной собственности (ВР 400)</t>
  </si>
  <si>
    <r>
      <t xml:space="preserve">6. Предоставление субсидий бюджетным, автономным учреждениям и иным некоммерческим организациям (ВР 600) </t>
    </r>
    <r>
      <rPr>
        <sz val="11"/>
        <rFont val="Times New Roman CYR"/>
        <family val="0"/>
      </rPr>
      <t>(безвозмездные и безвозвратные перечисления организациям 240)</t>
    </r>
  </si>
  <si>
    <r>
      <t xml:space="preserve">7. Обслуживание муниципального долга (ВР 700) </t>
    </r>
    <r>
      <rPr>
        <u val="single"/>
        <sz val="11"/>
        <rFont val="Times New Roman Cyr"/>
        <family val="0"/>
      </rPr>
      <t>КОСГУ 230</t>
    </r>
  </si>
  <si>
    <t>8. Иные бюджетные ассигнования (ВР 800)</t>
  </si>
  <si>
    <t>остатки на начало года</t>
  </si>
  <si>
    <t>в т.ч. свободные остатки</t>
  </si>
  <si>
    <t>остатки на конец года</t>
  </si>
  <si>
    <t>полученные кредиты</t>
  </si>
  <si>
    <t>погашенные кредиты</t>
  </si>
  <si>
    <t>возврат кредитов</t>
  </si>
  <si>
    <t>предоставление кредитов</t>
  </si>
  <si>
    <t>- прочие источники</t>
  </si>
  <si>
    <t>Консолидированный бюджет района</t>
  </si>
  <si>
    <t>Районный бюджет</t>
  </si>
  <si>
    <t>Бюджеты поселений, всего</t>
  </si>
  <si>
    <t xml:space="preserve">бюджет _________ поселения </t>
  </si>
  <si>
    <t xml:space="preserve">5. Межбюджетные трансферты (ВР 500) </t>
  </si>
  <si>
    <t>1. Налоговые и неналоговые доходы</t>
  </si>
  <si>
    <t>2. Финансовая помощь (стр.5+стр.6)</t>
  </si>
  <si>
    <t>3. Субсидии, субвенции и  иные МБТ, имеющие целевое назначение 
(за исключением средств, указанных в п. 1.2 Финансовая помощь)</t>
  </si>
  <si>
    <t>4. Доходы бюджетов от возврата остатков субсидий, субвенций и иных МБТ, имеющих целевое назначение, прошлых лет
(КБК 2 18)</t>
  </si>
  <si>
    <t>5. Возврат остатков субсидий, субвенций и иных МБТ, имеющих целевое назначение, прошлых лет (КБК 2 19) (со знаком минус)</t>
  </si>
  <si>
    <t>6. Прочие безвозмездные поступления (КБК 2 03, 2 04, 2 07)</t>
  </si>
  <si>
    <r>
      <t>7. Средства, передаваемые на выполнение полномочий муниципального района (поселения)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О</t>
    </r>
    <r>
      <rPr>
        <i/>
        <sz val="11"/>
        <rFont val="Times New Roman Cyr"/>
        <family val="0"/>
      </rPr>
      <t xml:space="preserve">тражаются в расходах за счет собственных средств, </t>
    </r>
    <r>
      <rPr>
        <i/>
        <u val="single"/>
        <sz val="11"/>
        <rFont val="Times New Roman Cyr"/>
        <family val="0"/>
      </rPr>
      <t>за исключеним краевых МБТ</t>
    </r>
  </si>
  <si>
    <r>
      <t>II</t>
    </r>
    <r>
      <rPr>
        <sz val="10"/>
        <rFont val="Times New Roman Cyr"/>
        <family val="1"/>
      </rPr>
      <t xml:space="preserve"> Расходы за счет собственных доходов, доходов от рыночных продаж товаров и услуг, финансовой помощи (стр.16+стр.17+...+стр.23), в том числе </t>
    </r>
  </si>
  <si>
    <r>
      <t xml:space="preserve">ПРОФИЦИТ (со знаком "+")        ДЕФИЦИТ (со знаком "-")    </t>
    </r>
    <r>
      <rPr>
        <sz val="10"/>
        <rFont val="Times New Roman Cyr"/>
        <family val="0"/>
      </rPr>
      <t xml:space="preserve">(стр.1-стр.13)                                </t>
    </r>
  </si>
  <si>
    <r>
      <t xml:space="preserve">РАСХОДЫ - всего, в том числе </t>
    </r>
    <r>
      <rPr>
        <sz val="11"/>
        <rFont val="Times New Roman CYR"/>
        <family val="0"/>
      </rPr>
      <t>(стр.14 + стр.15)</t>
    </r>
  </si>
  <si>
    <r>
      <t>Источники финансирования дефицита</t>
    </r>
    <r>
      <rPr>
        <sz val="10"/>
        <rFont val="Times New Roman Cyr"/>
        <family val="0"/>
      </rPr>
      <t xml:space="preserve"> (стр. 26+стр. 31+стр. 34+стр. 37+стр. 40)</t>
    </r>
  </si>
  <si>
    <t>-изменение остатков средств (стр. 27-стр. 29)</t>
  </si>
  <si>
    <t>- кредиты кредитных организаций (стр.32-стр. 33)</t>
  </si>
  <si>
    <t>- бюджетные кредиты из краевого бюджета (стр. 35-стр. 36)</t>
  </si>
  <si>
    <t>- бюджетные кредиты предоставленные (стр. 38-стр. 39)</t>
  </si>
  <si>
    <t>исполнено на 01.__.17</t>
  </si>
  <si>
    <t xml:space="preserve"> - дотация на сбалансированность, субсидия на выравнивание обеспеченности муниципальных образований края по реализации ими их отдельных расходных обязательств</t>
  </si>
  <si>
    <r>
      <t>ДОХОДЫ местного бюджета - всего, в том числе</t>
    </r>
    <r>
      <rPr>
        <sz val="11"/>
        <rFont val="Times New Roman Cyr"/>
        <family val="1"/>
      </rPr>
      <t xml:space="preserve"> (стр. 2+стр. 4+
+стр. 7+стр. 8+стр. 10+стр. 11+стр. 12)</t>
    </r>
  </si>
  <si>
    <t>План на 2017г.</t>
  </si>
  <si>
    <r>
      <t xml:space="preserve">ПЛАН И ИСПОЛНЕНИЕ ДОХОДОВ И РАСХОДОВ КОНСОЛИДИРОВАННОГО БЮДЖЕТА </t>
    </r>
    <r>
      <rPr>
        <b/>
        <u val="single"/>
        <sz val="10"/>
        <rFont val="Times New Roman Cyr"/>
        <family val="0"/>
      </rPr>
      <t>(АДМИНИСТРАЦИЯ ЗОТИНСКОГО СЕЛЬСОВЕТА)</t>
    </r>
  </si>
  <si>
    <t xml:space="preserve">бюджет Зотинского сельсовета </t>
  </si>
  <si>
    <t>План на 2019г.</t>
  </si>
  <si>
    <t>исполнено на 01.04.19</t>
  </si>
  <si>
    <t>на 01.04.2019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</si>
</sst>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 CYR"/>
      <family val="1"/>
    </font>
    <font>
      <b/>
      <u val="single"/>
      <sz val="10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8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 CYR"/>
      <family val="0"/>
    </font>
    <font>
      <i/>
      <sz val="9"/>
      <name val="Times New Roman Cyr"/>
      <family val="0"/>
    </font>
    <font>
      <i/>
      <sz val="8"/>
      <name val="Times New Roman Cyr"/>
      <family val="0"/>
    </font>
    <font>
      <b/>
      <sz val="11"/>
      <name val="Times New Roman CYR"/>
      <family val="0"/>
    </font>
    <font>
      <i/>
      <sz val="11"/>
      <name val="Times New Roman Cyr"/>
      <family val="0"/>
    </font>
    <font>
      <u val="single"/>
      <sz val="11"/>
      <name val="Times New Roman Cyr"/>
      <family val="0"/>
    </font>
    <font>
      <i/>
      <sz val="10"/>
      <name val="Times New Roman Cyr"/>
      <family val="0"/>
    </font>
    <font>
      <i/>
      <u val="single"/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" fillId="0" borderId="0" xfId="0" applyNumberFormat="1" applyFont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 indent="1"/>
      <protection/>
    </xf>
    <xf numFmtId="0" fontId="4" fillId="0" borderId="12" xfId="0" applyFont="1" applyBorder="1" applyAlignment="1" applyProtection="1">
      <alignment horizontal="center" vertical="center"/>
      <protection/>
    </xf>
    <xf numFmtId="172" fontId="4" fillId="0" borderId="12" xfId="0" applyNumberFormat="1" applyFont="1" applyBorder="1" applyAlignment="1" applyProtection="1">
      <alignment/>
      <protection locked="0"/>
    </xf>
    <xf numFmtId="172" fontId="4" fillId="0" borderId="14" xfId="0" applyNumberFormat="1" applyFont="1" applyBorder="1" applyAlignment="1" applyProtection="1">
      <alignment/>
      <protection locked="0"/>
    </xf>
    <xf numFmtId="49" fontId="11" fillId="0" borderId="13" xfId="0" applyNumberFormat="1" applyFont="1" applyFill="1" applyBorder="1" applyAlignment="1" applyProtection="1">
      <alignment horizontal="left" vertical="center" wrapText="1" indent="2"/>
      <protection/>
    </xf>
    <xf numFmtId="172" fontId="12" fillId="0" borderId="12" xfId="0" applyNumberFormat="1" applyFont="1" applyBorder="1" applyAlignment="1" applyProtection="1">
      <alignment/>
      <protection locked="0"/>
    </xf>
    <xf numFmtId="172" fontId="12" fillId="0" borderId="14" xfId="0" applyNumberFormat="1" applyFont="1" applyBorder="1" applyAlignment="1" applyProtection="1">
      <alignment/>
      <protection locked="0"/>
    </xf>
    <xf numFmtId="172" fontId="4" fillId="0" borderId="12" xfId="0" applyNumberFormat="1" applyFont="1" applyBorder="1" applyAlignment="1" applyProtection="1">
      <alignment/>
      <protection/>
    </xf>
    <xf numFmtId="172" fontId="4" fillId="0" borderId="14" xfId="0" applyNumberFormat="1" applyFont="1" applyBorder="1" applyAlignment="1" applyProtection="1">
      <alignment/>
      <protection/>
    </xf>
    <xf numFmtId="49" fontId="11" fillId="0" borderId="13" xfId="0" applyNumberFormat="1" applyFont="1" applyBorder="1" applyAlignment="1" applyProtection="1">
      <alignment horizontal="left" vertical="center" wrapText="1" indent="2"/>
      <protection/>
    </xf>
    <xf numFmtId="0" fontId="9" fillId="0" borderId="13" xfId="0" applyNumberFormat="1" applyFont="1" applyBorder="1" applyAlignment="1" applyProtection="1">
      <alignment horizontal="left" vertical="center" wrapText="1" indent="1"/>
      <protection/>
    </xf>
    <xf numFmtId="172" fontId="4" fillId="0" borderId="12" xfId="0" applyNumberFormat="1" applyFont="1" applyBorder="1" applyAlignment="1" applyProtection="1">
      <alignment horizontal="right"/>
      <protection locked="0"/>
    </xf>
    <xf numFmtId="172" fontId="4" fillId="0" borderId="14" xfId="0" applyNumberFormat="1" applyFont="1" applyBorder="1" applyAlignment="1" applyProtection="1">
      <alignment horizontal="right"/>
      <protection locked="0"/>
    </xf>
    <xf numFmtId="172" fontId="9" fillId="33" borderId="12" xfId="0" applyNumberFormat="1" applyFont="1" applyFill="1" applyBorder="1" applyAlignment="1" applyProtection="1">
      <alignment horizontal="right"/>
      <protection/>
    </xf>
    <xf numFmtId="172" fontId="9" fillId="33" borderId="14" xfId="0" applyNumberFormat="1" applyFont="1" applyFill="1" applyBorder="1" applyAlignment="1" applyProtection="1">
      <alignment horizontal="right"/>
      <protection/>
    </xf>
    <xf numFmtId="49" fontId="13" fillId="0" borderId="13" xfId="0" applyNumberFormat="1" applyFont="1" applyBorder="1" applyAlignment="1" applyProtection="1">
      <alignment horizontal="left" vertical="center" wrapText="1" indent="1"/>
      <protection/>
    </xf>
    <xf numFmtId="172" fontId="4" fillId="0" borderId="12" xfId="0" applyNumberFormat="1" applyFont="1" applyBorder="1" applyAlignment="1" applyProtection="1">
      <alignment horizontal="right"/>
      <protection/>
    </xf>
    <xf numFmtId="172" fontId="4" fillId="0" borderId="14" xfId="0" applyNumberFormat="1" applyFont="1" applyBorder="1" applyAlignment="1" applyProtection="1">
      <alignment horizontal="right"/>
      <protection/>
    </xf>
    <xf numFmtId="172" fontId="4" fillId="0" borderId="12" xfId="0" applyNumberFormat="1" applyFont="1" applyBorder="1" applyAlignment="1" applyProtection="1">
      <alignment horizontal="right"/>
      <protection locked="0"/>
    </xf>
    <xf numFmtId="172" fontId="4" fillId="0" borderId="14" xfId="0" applyNumberFormat="1" applyFont="1" applyBorder="1" applyAlignment="1" applyProtection="1">
      <alignment horizontal="right"/>
      <protection locked="0"/>
    </xf>
    <xf numFmtId="172" fontId="4" fillId="0" borderId="15" xfId="0" applyNumberFormat="1" applyFont="1" applyBorder="1" applyAlignment="1" applyProtection="1">
      <alignment horizontal="right"/>
      <protection/>
    </xf>
    <xf numFmtId="49" fontId="2" fillId="33" borderId="13" xfId="0" applyNumberFormat="1" applyFont="1" applyFill="1" applyBorder="1" applyAlignment="1" applyProtection="1">
      <alignment horizontal="left" vertical="center" wrapText="1"/>
      <protection/>
    </xf>
    <xf numFmtId="172" fontId="4" fillId="33" borderId="12" xfId="0" applyNumberFormat="1" applyFont="1" applyFill="1" applyBorder="1" applyAlignment="1" applyProtection="1">
      <alignment horizontal="right"/>
      <protection/>
    </xf>
    <xf numFmtId="172" fontId="4" fillId="33" borderId="14" xfId="0" applyNumberFormat="1" applyFont="1" applyFill="1" applyBorder="1" applyAlignment="1" applyProtection="1">
      <alignment horizontal="right"/>
      <protection/>
    </xf>
    <xf numFmtId="49" fontId="4" fillId="0" borderId="13" xfId="0" applyNumberFormat="1" applyFont="1" applyBorder="1" applyAlignment="1" applyProtection="1">
      <alignment horizontal="left" vertical="center" wrapText="1" indent="1"/>
      <protection/>
    </xf>
    <xf numFmtId="172" fontId="4" fillId="0" borderId="12" xfId="0" applyNumberFormat="1" applyFont="1" applyBorder="1" applyAlignment="1" applyProtection="1">
      <alignment horizontal="right"/>
      <protection/>
    </xf>
    <xf numFmtId="172" fontId="4" fillId="0" borderId="14" xfId="0" applyNumberFormat="1" applyFont="1" applyBorder="1" applyAlignment="1" applyProtection="1">
      <alignment horizontal="right"/>
      <protection/>
    </xf>
    <xf numFmtId="49" fontId="4" fillId="0" borderId="13" xfId="0" applyNumberFormat="1" applyFont="1" applyBorder="1" applyAlignment="1" applyProtection="1">
      <alignment horizontal="left" vertical="center" wrapText="1" indent="2"/>
      <protection/>
    </xf>
    <xf numFmtId="49" fontId="16" fillId="0" borderId="13" xfId="0" applyNumberFormat="1" applyFont="1" applyBorder="1" applyAlignment="1" applyProtection="1">
      <alignment horizontal="left" vertical="center" wrapText="1" indent="2"/>
      <protection/>
    </xf>
    <xf numFmtId="49" fontId="4" fillId="0" borderId="13" xfId="0" applyNumberFormat="1" applyFont="1" applyBorder="1" applyAlignment="1" applyProtection="1">
      <alignment horizontal="left" vertical="center" wrapText="1" indent="2"/>
      <protection/>
    </xf>
    <xf numFmtId="49" fontId="4" fillId="0" borderId="16" xfId="0" applyNumberFormat="1" applyFont="1" applyBorder="1" applyAlignment="1" applyProtection="1">
      <alignment horizontal="left" vertical="center" wrapText="1" indent="1"/>
      <protection/>
    </xf>
    <xf numFmtId="0" fontId="4" fillId="0" borderId="17" xfId="0" applyFont="1" applyBorder="1" applyAlignment="1" applyProtection="1">
      <alignment horizontal="center" vertical="center"/>
      <protection/>
    </xf>
    <xf numFmtId="172" fontId="4" fillId="0" borderId="17" xfId="0" applyNumberFormat="1" applyFont="1" applyBorder="1" applyAlignment="1" applyProtection="1">
      <alignment horizontal="right"/>
      <protection locked="0"/>
    </xf>
    <xf numFmtId="172" fontId="4" fillId="0" borderId="18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Alignment="1">
      <alignment vertical="center" wrapText="1"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172" fontId="4" fillId="0" borderId="20" xfId="0" applyNumberFormat="1" applyFont="1" applyBorder="1" applyAlignment="1" applyProtection="1">
      <alignment/>
      <protection locked="0"/>
    </xf>
    <xf numFmtId="172" fontId="12" fillId="0" borderId="20" xfId="0" applyNumberFormat="1" applyFont="1" applyBorder="1" applyAlignment="1" applyProtection="1">
      <alignment/>
      <protection locked="0"/>
    </xf>
    <xf numFmtId="172" fontId="4" fillId="0" borderId="20" xfId="0" applyNumberFormat="1" applyFont="1" applyBorder="1" applyAlignment="1" applyProtection="1">
      <alignment/>
      <protection/>
    </xf>
    <xf numFmtId="172" fontId="4" fillId="0" borderId="20" xfId="0" applyNumberFormat="1" applyFont="1" applyBorder="1" applyAlignment="1" applyProtection="1">
      <alignment horizontal="right"/>
      <protection locked="0"/>
    </xf>
    <xf numFmtId="172" fontId="9" fillId="33" borderId="20" xfId="0" applyNumberFormat="1" applyFont="1" applyFill="1" applyBorder="1" applyAlignment="1" applyProtection="1">
      <alignment horizontal="right"/>
      <protection/>
    </xf>
    <xf numFmtId="172" fontId="4" fillId="0" borderId="20" xfId="0" applyNumberFormat="1" applyFont="1" applyBorder="1" applyAlignment="1" applyProtection="1">
      <alignment horizontal="right"/>
      <protection/>
    </xf>
    <xf numFmtId="172" fontId="4" fillId="0" borderId="21" xfId="0" applyNumberFormat="1" applyFont="1" applyBorder="1" applyAlignment="1" applyProtection="1">
      <alignment horizontal="right"/>
      <protection/>
    </xf>
    <xf numFmtId="172" fontId="4" fillId="0" borderId="20" xfId="0" applyNumberFormat="1" applyFont="1" applyBorder="1" applyAlignment="1" applyProtection="1">
      <alignment horizontal="right"/>
      <protection locked="0"/>
    </xf>
    <xf numFmtId="172" fontId="4" fillId="33" borderId="20" xfId="0" applyNumberFormat="1" applyFont="1" applyFill="1" applyBorder="1" applyAlignment="1" applyProtection="1">
      <alignment horizontal="right"/>
      <protection/>
    </xf>
    <xf numFmtId="172" fontId="4" fillId="0" borderId="20" xfId="0" applyNumberFormat="1" applyFont="1" applyBorder="1" applyAlignment="1" applyProtection="1">
      <alignment horizontal="right"/>
      <protection/>
    </xf>
    <xf numFmtId="172" fontId="4" fillId="0" borderId="22" xfId="0" applyNumberFormat="1" applyFont="1" applyBorder="1" applyAlignment="1" applyProtection="1">
      <alignment horizontal="right"/>
      <protection locked="0"/>
    </xf>
    <xf numFmtId="172" fontId="4" fillId="0" borderId="23" xfId="0" applyNumberFormat="1" applyFont="1" applyBorder="1" applyAlignment="1" applyProtection="1">
      <alignment/>
      <protection locked="0"/>
    </xf>
    <xf numFmtId="172" fontId="4" fillId="0" borderId="23" xfId="0" applyNumberFormat="1" applyFont="1" applyBorder="1" applyAlignment="1" applyProtection="1">
      <alignment/>
      <protection/>
    </xf>
    <xf numFmtId="172" fontId="4" fillId="0" borderId="23" xfId="0" applyNumberFormat="1" applyFont="1" applyBorder="1" applyAlignment="1" applyProtection="1">
      <alignment horizontal="right"/>
      <protection locked="0"/>
    </xf>
    <xf numFmtId="172" fontId="9" fillId="33" borderId="23" xfId="0" applyNumberFormat="1" applyFont="1" applyFill="1" applyBorder="1" applyAlignment="1" applyProtection="1">
      <alignment horizontal="right"/>
      <protection/>
    </xf>
    <xf numFmtId="172" fontId="4" fillId="33" borderId="23" xfId="0" applyNumberFormat="1" applyFont="1" applyFill="1" applyBorder="1" applyAlignment="1" applyProtection="1">
      <alignment horizontal="right"/>
      <protection/>
    </xf>
    <xf numFmtId="172" fontId="4" fillId="0" borderId="23" xfId="0" applyNumberFormat="1" applyFont="1" applyBorder="1" applyAlignment="1" applyProtection="1">
      <alignment horizontal="right"/>
      <protection/>
    </xf>
    <xf numFmtId="172" fontId="4" fillId="0" borderId="24" xfId="0" applyNumberFormat="1" applyFont="1" applyBorder="1" applyAlignment="1" applyProtection="1">
      <alignment horizontal="right"/>
      <protection locked="0"/>
    </xf>
    <xf numFmtId="172" fontId="4" fillId="0" borderId="13" xfId="0" applyNumberFormat="1" applyFont="1" applyBorder="1" applyAlignment="1" applyProtection="1">
      <alignment/>
      <protection locked="0"/>
    </xf>
    <xf numFmtId="172" fontId="12" fillId="0" borderId="13" xfId="0" applyNumberFormat="1" applyFont="1" applyBorder="1" applyAlignment="1" applyProtection="1">
      <alignment/>
      <protection locked="0"/>
    </xf>
    <xf numFmtId="172" fontId="4" fillId="0" borderId="13" xfId="0" applyNumberFormat="1" applyFont="1" applyBorder="1" applyAlignment="1" applyProtection="1">
      <alignment/>
      <protection/>
    </xf>
    <xf numFmtId="172" fontId="4" fillId="0" borderId="13" xfId="0" applyNumberFormat="1" applyFont="1" applyBorder="1" applyAlignment="1" applyProtection="1">
      <alignment horizontal="right"/>
      <protection locked="0"/>
    </xf>
    <xf numFmtId="172" fontId="9" fillId="33" borderId="13" xfId="0" applyNumberFormat="1" applyFont="1" applyFill="1" applyBorder="1" applyAlignment="1" applyProtection="1">
      <alignment horizontal="right"/>
      <protection/>
    </xf>
    <xf numFmtId="172" fontId="4" fillId="0" borderId="13" xfId="0" applyNumberFormat="1" applyFont="1" applyBorder="1" applyAlignment="1" applyProtection="1">
      <alignment horizontal="right"/>
      <protection/>
    </xf>
    <xf numFmtId="172" fontId="4" fillId="0" borderId="13" xfId="0" applyNumberFormat="1" applyFont="1" applyBorder="1" applyAlignment="1" applyProtection="1">
      <alignment horizontal="right"/>
      <protection locked="0"/>
    </xf>
    <xf numFmtId="172" fontId="4" fillId="33" borderId="13" xfId="0" applyNumberFormat="1" applyFont="1" applyFill="1" applyBorder="1" applyAlignment="1" applyProtection="1">
      <alignment horizontal="right"/>
      <protection/>
    </xf>
    <xf numFmtId="172" fontId="4" fillId="0" borderId="13" xfId="0" applyNumberFormat="1" applyFont="1" applyBorder="1" applyAlignment="1" applyProtection="1">
      <alignment horizontal="right"/>
      <protection/>
    </xf>
    <xf numFmtId="172" fontId="4" fillId="0" borderId="16" xfId="0" applyNumberFormat="1" applyFont="1" applyBorder="1" applyAlignment="1" applyProtection="1">
      <alignment horizontal="right"/>
      <protection locked="0"/>
    </xf>
    <xf numFmtId="49" fontId="10" fillId="0" borderId="13" xfId="0" applyNumberFormat="1" applyFont="1" applyBorder="1" applyAlignment="1" applyProtection="1">
      <alignment horizontal="left" vertical="center" wrapText="1" indent="1"/>
      <protection locked="0"/>
    </xf>
    <xf numFmtId="172" fontId="11" fillId="0" borderId="23" xfId="0" applyNumberFormat="1" applyFont="1" applyBorder="1" applyAlignment="1" applyProtection="1">
      <alignment/>
      <protection locked="0"/>
    </xf>
    <xf numFmtId="49" fontId="7" fillId="34" borderId="13" xfId="0" applyNumberFormat="1" applyFont="1" applyFill="1" applyBorder="1" applyAlignment="1" applyProtection="1">
      <alignment horizontal="left" vertical="center" wrapText="1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172" fontId="9" fillId="34" borderId="12" xfId="0" applyNumberFormat="1" applyFont="1" applyFill="1" applyBorder="1" applyAlignment="1" applyProtection="1">
      <alignment/>
      <protection/>
    </xf>
    <xf numFmtId="172" fontId="9" fillId="34" borderId="20" xfId="0" applyNumberFormat="1" applyFont="1" applyFill="1" applyBorder="1" applyAlignment="1" applyProtection="1">
      <alignment/>
      <protection/>
    </xf>
    <xf numFmtId="172" fontId="9" fillId="34" borderId="13" xfId="0" applyNumberFormat="1" applyFont="1" applyFill="1" applyBorder="1" applyAlignment="1" applyProtection="1">
      <alignment/>
      <protection/>
    </xf>
    <xf numFmtId="172" fontId="9" fillId="34" borderId="14" xfId="0" applyNumberFormat="1" applyFont="1" applyFill="1" applyBorder="1" applyAlignment="1" applyProtection="1">
      <alignment/>
      <protection/>
    </xf>
    <xf numFmtId="172" fontId="9" fillId="34" borderId="23" xfId="0" applyNumberFormat="1" applyFont="1" applyFill="1" applyBorder="1" applyAlignment="1" applyProtection="1">
      <alignment/>
      <protection/>
    </xf>
    <xf numFmtId="49" fontId="2" fillId="34" borderId="13" xfId="0" applyNumberFormat="1" applyFont="1" applyFill="1" applyBorder="1" applyAlignment="1" applyProtection="1">
      <alignment horizontal="left" vertical="center" wrapText="1" indent="1"/>
      <protection/>
    </xf>
    <xf numFmtId="172" fontId="9" fillId="34" borderId="12" xfId="0" applyNumberFormat="1" applyFont="1" applyFill="1" applyBorder="1" applyAlignment="1" applyProtection="1">
      <alignment horizontal="right"/>
      <protection/>
    </xf>
    <xf numFmtId="172" fontId="9" fillId="34" borderId="20" xfId="0" applyNumberFormat="1" applyFont="1" applyFill="1" applyBorder="1" applyAlignment="1" applyProtection="1">
      <alignment horizontal="right"/>
      <protection/>
    </xf>
    <xf numFmtId="172" fontId="9" fillId="34" borderId="13" xfId="0" applyNumberFormat="1" applyFont="1" applyFill="1" applyBorder="1" applyAlignment="1" applyProtection="1">
      <alignment horizontal="right"/>
      <protection/>
    </xf>
    <xf numFmtId="172" fontId="9" fillId="34" borderId="14" xfId="0" applyNumberFormat="1" applyFont="1" applyFill="1" applyBorder="1" applyAlignment="1" applyProtection="1">
      <alignment horizontal="right"/>
      <protection/>
    </xf>
    <xf numFmtId="172" fontId="9" fillId="34" borderId="23" xfId="0" applyNumberFormat="1" applyFont="1" applyFill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5" fillId="0" borderId="28" xfId="0" applyNumberFormat="1" applyFont="1" applyBorder="1" applyAlignment="1" applyProtection="1">
      <alignment horizontal="center" vertical="center" wrapText="1"/>
      <protection locked="0"/>
    </xf>
    <xf numFmtId="49" fontId="5" fillId="0" borderId="29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tabSelected="1" zoomScale="80" zoomScaleNormal="80" zoomScalePageLayoutView="0" workbookViewId="0" topLeftCell="A1">
      <pane xSplit="2" ySplit="2" topLeftCell="C3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F12" sqref="F12"/>
    </sheetView>
  </sheetViews>
  <sheetFormatPr defaultColWidth="9.125" defaultRowHeight="12.75"/>
  <cols>
    <col min="1" max="1" width="68.125" style="40" customWidth="1"/>
    <col min="2" max="2" width="4.625" style="2" customWidth="1"/>
    <col min="3" max="3" width="12.50390625" style="2" customWidth="1"/>
    <col min="4" max="4" width="11.50390625" style="2" customWidth="1"/>
    <col min="5" max="5" width="9.125" style="2" customWidth="1"/>
    <col min="6" max="6" width="9.50390625" style="2" customWidth="1"/>
    <col min="7" max="7" width="9.125" style="2" customWidth="1"/>
    <col min="8" max="8" width="10.375" style="2" customWidth="1"/>
    <col min="9" max="10" width="14.50390625" style="2" customWidth="1"/>
    <col min="11" max="11" width="9.125" style="2" customWidth="1"/>
    <col min="12" max="12" width="11.375" style="2" customWidth="1"/>
    <col min="13" max="13" width="9.125" style="2" customWidth="1"/>
    <col min="14" max="14" width="12.50390625" style="2" customWidth="1"/>
    <col min="15" max="15" width="9.125" style="2" customWidth="1"/>
    <col min="16" max="16" width="10.50390625" style="2" customWidth="1"/>
    <col min="17" max="17" width="9.125" style="2" customWidth="1"/>
    <col min="18" max="18" width="10.625" style="2" customWidth="1"/>
    <col min="19" max="19" width="9.125" style="2" customWidth="1"/>
    <col min="20" max="20" width="10.375" style="2" customWidth="1"/>
    <col min="21" max="21" width="9.125" style="2" customWidth="1"/>
    <col min="22" max="22" width="9.625" style="2" customWidth="1"/>
    <col min="23" max="16384" width="9.125" style="2" customWidth="1"/>
  </cols>
  <sheetData>
    <row r="1" spans="1:4" ht="40.5" customHeight="1" thickBot="1">
      <c r="A1" s="92" t="s">
        <v>44</v>
      </c>
      <c r="B1" s="92"/>
      <c r="C1" s="1"/>
      <c r="D1" s="1"/>
    </row>
    <row r="2" spans="1:28" ht="15.75" thickBot="1">
      <c r="A2" s="93" t="s">
        <v>48</v>
      </c>
      <c r="B2" s="94"/>
      <c r="C2" s="87" t="s">
        <v>20</v>
      </c>
      <c r="D2" s="88"/>
      <c r="E2" s="90" t="s">
        <v>21</v>
      </c>
      <c r="F2" s="89"/>
      <c r="G2" s="91" t="s">
        <v>22</v>
      </c>
      <c r="H2" s="87"/>
      <c r="I2" s="87" t="s">
        <v>45</v>
      </c>
      <c r="J2" s="87"/>
      <c r="K2" s="87" t="s">
        <v>23</v>
      </c>
      <c r="L2" s="87"/>
      <c r="M2" s="87" t="s">
        <v>23</v>
      </c>
      <c r="N2" s="87"/>
      <c r="O2" s="87" t="s">
        <v>23</v>
      </c>
      <c r="P2" s="87"/>
      <c r="Q2" s="87" t="s">
        <v>23</v>
      </c>
      <c r="R2" s="87"/>
      <c r="S2" s="87" t="s">
        <v>23</v>
      </c>
      <c r="T2" s="87"/>
      <c r="U2" s="87" t="s">
        <v>23</v>
      </c>
      <c r="V2" s="87"/>
      <c r="W2" s="87" t="s">
        <v>23</v>
      </c>
      <c r="X2" s="87"/>
      <c r="Y2" s="87" t="s">
        <v>23</v>
      </c>
      <c r="Z2" s="88"/>
      <c r="AA2" s="87" t="s">
        <v>23</v>
      </c>
      <c r="AB2" s="89"/>
    </row>
    <row r="3" spans="1:28" ht="39">
      <c r="A3" s="3"/>
      <c r="B3" s="4" t="s">
        <v>0</v>
      </c>
      <c r="C3" s="42" t="s">
        <v>43</v>
      </c>
      <c r="D3" s="43" t="s">
        <v>40</v>
      </c>
      <c r="E3" s="42" t="s">
        <v>43</v>
      </c>
      <c r="F3" s="43" t="s">
        <v>40</v>
      </c>
      <c r="G3" s="42" t="s">
        <v>46</v>
      </c>
      <c r="H3" s="43" t="str">
        <f>J3</f>
        <v>исполнено на 01.04.19</v>
      </c>
      <c r="I3" s="42" t="s">
        <v>46</v>
      </c>
      <c r="J3" s="43" t="s">
        <v>47</v>
      </c>
      <c r="K3" s="42" t="s">
        <v>43</v>
      </c>
      <c r="L3" s="43" t="s">
        <v>40</v>
      </c>
      <c r="M3" s="42" t="s">
        <v>43</v>
      </c>
      <c r="N3" s="43" t="s">
        <v>40</v>
      </c>
      <c r="O3" s="42" t="s">
        <v>43</v>
      </c>
      <c r="P3" s="43" t="s">
        <v>40</v>
      </c>
      <c r="Q3" s="42" t="s">
        <v>43</v>
      </c>
      <c r="R3" s="43" t="s">
        <v>40</v>
      </c>
      <c r="S3" s="42" t="s">
        <v>43</v>
      </c>
      <c r="T3" s="43" t="s">
        <v>40</v>
      </c>
      <c r="U3" s="42" t="s">
        <v>43</v>
      </c>
      <c r="V3" s="43" t="s">
        <v>40</v>
      </c>
      <c r="W3" s="42" t="s">
        <v>43</v>
      </c>
      <c r="X3" s="43" t="s">
        <v>40</v>
      </c>
      <c r="Y3" s="42" t="s">
        <v>43</v>
      </c>
      <c r="Z3" s="43" t="s">
        <v>40</v>
      </c>
      <c r="AA3" s="42" t="s">
        <v>43</v>
      </c>
      <c r="AB3" s="43" t="s">
        <v>40</v>
      </c>
    </row>
    <row r="4" spans="1:28" ht="27">
      <c r="A4" s="74" t="s">
        <v>42</v>
      </c>
      <c r="B4" s="75">
        <v>1</v>
      </c>
      <c r="C4" s="76">
        <f>C5+C7+C10+C11+C13+C14</f>
        <v>0</v>
      </c>
      <c r="D4" s="77">
        <f>D5+D7+D10+D11+D13+D14</f>
        <v>0</v>
      </c>
      <c r="E4" s="78">
        <f aca="true" t="shared" si="0" ref="E4:V4">E5+E7+E10+E11+E13+E14</f>
        <v>0</v>
      </c>
      <c r="F4" s="79">
        <f t="shared" si="0"/>
        <v>0</v>
      </c>
      <c r="G4" s="80">
        <f>G5+G7+G10+G11+G13+G14</f>
        <v>13892</v>
      </c>
      <c r="H4" s="76">
        <f t="shared" si="0"/>
        <v>2033</v>
      </c>
      <c r="I4" s="76">
        <f t="shared" si="0"/>
        <v>13892</v>
      </c>
      <c r="J4" s="76">
        <f t="shared" si="0"/>
        <v>2033</v>
      </c>
      <c r="K4" s="76">
        <f t="shared" si="0"/>
        <v>0</v>
      </c>
      <c r="L4" s="76">
        <f t="shared" si="0"/>
        <v>0</v>
      </c>
      <c r="M4" s="76">
        <f t="shared" si="0"/>
        <v>0</v>
      </c>
      <c r="N4" s="76">
        <f t="shared" si="0"/>
        <v>0</v>
      </c>
      <c r="O4" s="76">
        <f t="shared" si="0"/>
        <v>0</v>
      </c>
      <c r="P4" s="76">
        <f t="shared" si="0"/>
        <v>0</v>
      </c>
      <c r="Q4" s="76">
        <f t="shared" si="0"/>
        <v>0</v>
      </c>
      <c r="R4" s="76">
        <f t="shared" si="0"/>
        <v>0</v>
      </c>
      <c r="S4" s="76">
        <f t="shared" si="0"/>
        <v>0</v>
      </c>
      <c r="T4" s="76">
        <f t="shared" si="0"/>
        <v>0</v>
      </c>
      <c r="U4" s="76">
        <f t="shared" si="0"/>
        <v>0</v>
      </c>
      <c r="V4" s="76">
        <f t="shared" si="0"/>
        <v>0</v>
      </c>
      <c r="W4" s="76">
        <f aca="true" t="shared" si="1" ref="W4:AB4">W5+W7+W10+W11+W13+W14</f>
        <v>0</v>
      </c>
      <c r="X4" s="76">
        <f t="shared" si="1"/>
        <v>0</v>
      </c>
      <c r="Y4" s="76">
        <f t="shared" si="1"/>
        <v>0</v>
      </c>
      <c r="Z4" s="77">
        <f t="shared" si="1"/>
        <v>0</v>
      </c>
      <c r="AA4" s="76">
        <f t="shared" si="1"/>
        <v>0</v>
      </c>
      <c r="AB4" s="79">
        <f t="shared" si="1"/>
        <v>0</v>
      </c>
    </row>
    <row r="5" spans="1:28" ht="13.5">
      <c r="A5" s="6" t="s">
        <v>25</v>
      </c>
      <c r="B5" s="7">
        <v>2</v>
      </c>
      <c r="C5" s="8"/>
      <c r="D5" s="44"/>
      <c r="E5" s="62"/>
      <c r="F5" s="9"/>
      <c r="G5" s="55">
        <f>I5+K5+M5+O5+Q5+S5+U5+W5+Y5+AA5</f>
        <v>306</v>
      </c>
      <c r="H5" s="55">
        <f>J5+L5+N5+P5+R5+T5+V5+X5+Z5+AB5</f>
        <v>68</v>
      </c>
      <c r="I5" s="8">
        <v>306</v>
      </c>
      <c r="J5" s="8">
        <v>68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44"/>
      <c r="AA5" s="8"/>
      <c r="AB5" s="9"/>
    </row>
    <row r="6" spans="1:28" ht="24">
      <c r="A6" s="10" t="s">
        <v>1</v>
      </c>
      <c r="B6" s="7">
        <v>3</v>
      </c>
      <c r="C6" s="11"/>
      <c r="D6" s="45"/>
      <c r="E6" s="63"/>
      <c r="F6" s="12"/>
      <c r="G6" s="73">
        <f>I6+K6+M6+O6+Q6+S6+U6+W6+Y6+AA6</f>
        <v>0</v>
      </c>
      <c r="H6" s="73">
        <f>J6+L6+N6+P6+R6+T6+V6+X6+Z6+AB6</f>
        <v>0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45"/>
      <c r="AA6" s="11"/>
      <c r="AB6" s="12"/>
    </row>
    <row r="7" spans="1:28" ht="13.5">
      <c r="A7" s="6" t="s">
        <v>26</v>
      </c>
      <c r="B7" s="7">
        <v>4</v>
      </c>
      <c r="C7" s="13">
        <f>C8+C9</f>
        <v>0</v>
      </c>
      <c r="D7" s="46">
        <f>D8+D9</f>
        <v>0</v>
      </c>
      <c r="E7" s="64">
        <f aca="true" t="shared" si="2" ref="E7:V7">E8+E9</f>
        <v>0</v>
      </c>
      <c r="F7" s="14">
        <f t="shared" si="2"/>
        <v>0</v>
      </c>
      <c r="G7" s="56">
        <f t="shared" si="2"/>
        <v>11811</v>
      </c>
      <c r="H7" s="13">
        <f t="shared" si="2"/>
        <v>1909</v>
      </c>
      <c r="I7" s="13">
        <f>I8+I9</f>
        <v>11811</v>
      </c>
      <c r="J7" s="13">
        <f>J8+J9</f>
        <v>1909</v>
      </c>
      <c r="K7" s="13">
        <f t="shared" si="2"/>
        <v>0</v>
      </c>
      <c r="L7" s="13">
        <f t="shared" si="2"/>
        <v>0</v>
      </c>
      <c r="M7" s="13">
        <f t="shared" si="2"/>
        <v>0</v>
      </c>
      <c r="N7" s="13">
        <f t="shared" si="2"/>
        <v>0</v>
      </c>
      <c r="O7" s="13">
        <f t="shared" si="2"/>
        <v>0</v>
      </c>
      <c r="P7" s="13">
        <f t="shared" si="2"/>
        <v>0</v>
      </c>
      <c r="Q7" s="13">
        <f t="shared" si="2"/>
        <v>0</v>
      </c>
      <c r="R7" s="13">
        <f t="shared" si="2"/>
        <v>0</v>
      </c>
      <c r="S7" s="13">
        <f t="shared" si="2"/>
        <v>0</v>
      </c>
      <c r="T7" s="13">
        <f t="shared" si="2"/>
        <v>0</v>
      </c>
      <c r="U7" s="13">
        <f t="shared" si="2"/>
        <v>0</v>
      </c>
      <c r="V7" s="13">
        <f t="shared" si="2"/>
        <v>0</v>
      </c>
      <c r="W7" s="13">
        <f aca="true" t="shared" si="3" ref="W7:AB7">W8+W9</f>
        <v>0</v>
      </c>
      <c r="X7" s="13">
        <f t="shared" si="3"/>
        <v>0</v>
      </c>
      <c r="Y7" s="13">
        <f t="shared" si="3"/>
        <v>0</v>
      </c>
      <c r="Z7" s="46">
        <f t="shared" si="3"/>
        <v>0</v>
      </c>
      <c r="AA7" s="13">
        <f t="shared" si="3"/>
        <v>0</v>
      </c>
      <c r="AB7" s="14">
        <f t="shared" si="3"/>
        <v>0</v>
      </c>
    </row>
    <row r="8" spans="1:28" ht="24">
      <c r="A8" s="15" t="s">
        <v>2</v>
      </c>
      <c r="B8" s="7">
        <v>5</v>
      </c>
      <c r="C8" s="11"/>
      <c r="D8" s="45"/>
      <c r="E8" s="63"/>
      <c r="F8" s="12"/>
      <c r="G8" s="73">
        <f aca="true" t="shared" si="4" ref="G8:G15">I8+K8+M8+O8+Q8+S8+U8+W8+Y8+AA8</f>
        <v>1923</v>
      </c>
      <c r="H8" s="73">
        <f aca="true" t="shared" si="5" ref="H8:H15">J8+L8+N8+P8+R8+T8+V8+X8+Z8+AB8</f>
        <v>481</v>
      </c>
      <c r="I8" s="11">
        <v>1923</v>
      </c>
      <c r="J8" s="11">
        <v>481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45"/>
      <c r="AA8" s="11"/>
      <c r="AB8" s="12"/>
    </row>
    <row r="9" spans="1:28" ht="36">
      <c r="A9" s="15" t="s">
        <v>41</v>
      </c>
      <c r="B9" s="7">
        <v>6</v>
      </c>
      <c r="C9" s="11"/>
      <c r="D9" s="45"/>
      <c r="E9" s="63"/>
      <c r="F9" s="12"/>
      <c r="G9" s="73">
        <f t="shared" si="4"/>
        <v>9888</v>
      </c>
      <c r="H9" s="73">
        <f t="shared" si="5"/>
        <v>1428</v>
      </c>
      <c r="I9" s="11">
        <v>9888</v>
      </c>
      <c r="J9" s="11">
        <v>1428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45"/>
      <c r="AA9" s="11"/>
      <c r="AB9" s="12"/>
    </row>
    <row r="10" spans="1:28" ht="27">
      <c r="A10" s="6" t="s">
        <v>27</v>
      </c>
      <c r="B10" s="7">
        <v>7</v>
      </c>
      <c r="C10" s="8"/>
      <c r="D10" s="44"/>
      <c r="E10" s="62"/>
      <c r="F10" s="9"/>
      <c r="G10" s="55">
        <f t="shared" si="4"/>
        <v>1775</v>
      </c>
      <c r="H10" s="55">
        <f t="shared" si="5"/>
        <v>56</v>
      </c>
      <c r="I10" s="8">
        <v>1775</v>
      </c>
      <c r="J10" s="8">
        <v>56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44"/>
      <c r="AA10" s="8"/>
      <c r="AB10" s="9"/>
    </row>
    <row r="11" spans="1:28" ht="41.25">
      <c r="A11" s="6" t="s">
        <v>28</v>
      </c>
      <c r="B11" s="7">
        <v>8</v>
      </c>
      <c r="C11" s="8"/>
      <c r="D11" s="44"/>
      <c r="E11" s="62"/>
      <c r="F11" s="9"/>
      <c r="G11" s="55">
        <f t="shared" si="4"/>
        <v>0</v>
      </c>
      <c r="H11" s="55">
        <f t="shared" si="5"/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44"/>
      <c r="AA11" s="8"/>
      <c r="AB11" s="9"/>
    </row>
    <row r="12" spans="1:28" ht="12.75">
      <c r="A12" s="10" t="s">
        <v>3</v>
      </c>
      <c r="B12" s="7">
        <v>9</v>
      </c>
      <c r="C12" s="11"/>
      <c r="D12" s="45"/>
      <c r="E12" s="63"/>
      <c r="F12" s="12"/>
      <c r="G12" s="55">
        <f t="shared" si="4"/>
        <v>0</v>
      </c>
      <c r="H12" s="55">
        <f t="shared" si="5"/>
        <v>0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45"/>
      <c r="AA12" s="11"/>
      <c r="AB12" s="12"/>
    </row>
    <row r="13" spans="1:28" ht="27">
      <c r="A13" s="6" t="s">
        <v>29</v>
      </c>
      <c r="B13" s="7">
        <v>10</v>
      </c>
      <c r="C13" s="8"/>
      <c r="D13" s="44"/>
      <c r="E13" s="62"/>
      <c r="F13" s="9"/>
      <c r="G13" s="55">
        <f t="shared" si="4"/>
        <v>0</v>
      </c>
      <c r="H13" s="55">
        <f t="shared" si="5"/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44"/>
      <c r="AA13" s="8"/>
      <c r="AB13" s="9"/>
    </row>
    <row r="14" spans="1:28" ht="13.5">
      <c r="A14" s="6" t="s">
        <v>30</v>
      </c>
      <c r="B14" s="7">
        <v>11</v>
      </c>
      <c r="C14" s="8"/>
      <c r="D14" s="44"/>
      <c r="E14" s="62"/>
      <c r="F14" s="9"/>
      <c r="G14" s="55">
        <f t="shared" si="4"/>
        <v>0</v>
      </c>
      <c r="H14" s="55">
        <f t="shared" si="5"/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44"/>
      <c r="AA14" s="8"/>
      <c r="AB14" s="9"/>
    </row>
    <row r="15" spans="1:28" ht="41.25">
      <c r="A15" s="72" t="s">
        <v>31</v>
      </c>
      <c r="B15" s="7">
        <v>12</v>
      </c>
      <c r="C15" s="8"/>
      <c r="D15" s="44"/>
      <c r="E15" s="62"/>
      <c r="F15" s="9"/>
      <c r="G15" s="55">
        <f t="shared" si="4"/>
        <v>0</v>
      </c>
      <c r="H15" s="55">
        <f t="shared" si="5"/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44"/>
      <c r="AA15" s="8"/>
      <c r="AB15" s="9"/>
    </row>
    <row r="16" spans="1:28" ht="13.5">
      <c r="A16" s="74" t="s">
        <v>34</v>
      </c>
      <c r="B16" s="75">
        <v>13</v>
      </c>
      <c r="C16" s="76">
        <f>C17+C18</f>
        <v>0</v>
      </c>
      <c r="D16" s="77">
        <f>D17+D18</f>
        <v>0</v>
      </c>
      <c r="E16" s="78">
        <f aca="true" t="shared" si="6" ref="E16:V16">E17+E18</f>
        <v>0</v>
      </c>
      <c r="F16" s="79">
        <f t="shared" si="6"/>
        <v>0</v>
      </c>
      <c r="G16" s="80">
        <f t="shared" si="6"/>
        <v>13942</v>
      </c>
      <c r="H16" s="76">
        <f t="shared" si="6"/>
        <v>1136</v>
      </c>
      <c r="I16" s="76">
        <f t="shared" si="6"/>
        <v>13942</v>
      </c>
      <c r="J16" s="76">
        <f t="shared" si="6"/>
        <v>1136</v>
      </c>
      <c r="K16" s="76">
        <f t="shared" si="6"/>
        <v>0</v>
      </c>
      <c r="L16" s="76">
        <f t="shared" si="6"/>
        <v>0</v>
      </c>
      <c r="M16" s="76">
        <f t="shared" si="6"/>
        <v>0</v>
      </c>
      <c r="N16" s="76">
        <f t="shared" si="6"/>
        <v>0</v>
      </c>
      <c r="O16" s="76">
        <f t="shared" si="6"/>
        <v>0</v>
      </c>
      <c r="P16" s="76">
        <f t="shared" si="6"/>
        <v>0</v>
      </c>
      <c r="Q16" s="76">
        <f t="shared" si="6"/>
        <v>0</v>
      </c>
      <c r="R16" s="76">
        <f t="shared" si="6"/>
        <v>0</v>
      </c>
      <c r="S16" s="76">
        <f t="shared" si="6"/>
        <v>0</v>
      </c>
      <c r="T16" s="76">
        <f t="shared" si="6"/>
        <v>0</v>
      </c>
      <c r="U16" s="76">
        <f t="shared" si="6"/>
        <v>0</v>
      </c>
      <c r="V16" s="76">
        <f t="shared" si="6"/>
        <v>0</v>
      </c>
      <c r="W16" s="76">
        <f aca="true" t="shared" si="7" ref="W16:AB16">W17+W18</f>
        <v>0</v>
      </c>
      <c r="X16" s="76">
        <f t="shared" si="7"/>
        <v>0</v>
      </c>
      <c r="Y16" s="76">
        <f t="shared" si="7"/>
        <v>0</v>
      </c>
      <c r="Z16" s="77">
        <f t="shared" si="7"/>
        <v>0</v>
      </c>
      <c r="AA16" s="76">
        <f t="shared" si="7"/>
        <v>0</v>
      </c>
      <c r="AB16" s="79">
        <f t="shared" si="7"/>
        <v>0</v>
      </c>
    </row>
    <row r="17" spans="1:28" ht="12.75">
      <c r="A17" s="16" t="s">
        <v>4</v>
      </c>
      <c r="B17" s="41">
        <v>14</v>
      </c>
      <c r="C17" s="17"/>
      <c r="D17" s="47"/>
      <c r="E17" s="65"/>
      <c r="F17" s="18"/>
      <c r="G17" s="55">
        <f>I17+K17+M17+O17+Q17+S17+U17+W17+Y17+AA17</f>
        <v>1775</v>
      </c>
      <c r="H17" s="55">
        <f>J17+L17+N17+P17+R17+T17+V17+X17+Z17+AB17</f>
        <v>36</v>
      </c>
      <c r="I17" s="17">
        <f>I10</f>
        <v>1775</v>
      </c>
      <c r="J17" s="17">
        <v>36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47"/>
      <c r="AA17" s="17"/>
      <c r="AB17" s="18"/>
    </row>
    <row r="18" spans="1:28" ht="26.25">
      <c r="A18" s="81" t="s">
        <v>32</v>
      </c>
      <c r="B18" s="75">
        <v>15</v>
      </c>
      <c r="C18" s="82">
        <f>C19+C20+C21+C22+C23+C24+C25+C26</f>
        <v>0</v>
      </c>
      <c r="D18" s="83">
        <f>D19+D20+D21+D22+D23+D24+D25+D26</f>
        <v>0</v>
      </c>
      <c r="E18" s="84">
        <f aca="true" t="shared" si="8" ref="E18:V18">E19+E20+E21+E22+E23+E24+E25+E26</f>
        <v>0</v>
      </c>
      <c r="F18" s="85">
        <f t="shared" si="8"/>
        <v>0</v>
      </c>
      <c r="G18" s="86">
        <f t="shared" si="8"/>
        <v>12167</v>
      </c>
      <c r="H18" s="82">
        <f t="shared" si="8"/>
        <v>1100</v>
      </c>
      <c r="I18" s="82">
        <f t="shared" si="8"/>
        <v>12167</v>
      </c>
      <c r="J18" s="82">
        <f t="shared" si="8"/>
        <v>1100</v>
      </c>
      <c r="K18" s="82">
        <f t="shared" si="8"/>
        <v>0</v>
      </c>
      <c r="L18" s="82">
        <f t="shared" si="8"/>
        <v>0</v>
      </c>
      <c r="M18" s="82">
        <f t="shared" si="8"/>
        <v>0</v>
      </c>
      <c r="N18" s="82">
        <f t="shared" si="8"/>
        <v>0</v>
      </c>
      <c r="O18" s="82">
        <f t="shared" si="8"/>
        <v>0</v>
      </c>
      <c r="P18" s="82">
        <f t="shared" si="8"/>
        <v>0</v>
      </c>
      <c r="Q18" s="82">
        <f t="shared" si="8"/>
        <v>0</v>
      </c>
      <c r="R18" s="82">
        <f t="shared" si="8"/>
        <v>0</v>
      </c>
      <c r="S18" s="82">
        <f t="shared" si="8"/>
        <v>0</v>
      </c>
      <c r="T18" s="82">
        <f t="shared" si="8"/>
        <v>0</v>
      </c>
      <c r="U18" s="82">
        <f t="shared" si="8"/>
        <v>0</v>
      </c>
      <c r="V18" s="82">
        <f t="shared" si="8"/>
        <v>0</v>
      </c>
      <c r="W18" s="82">
        <f aca="true" t="shared" si="9" ref="W18:AB18">W19+W20+W21+W22+W23+W24+W25+W26</f>
        <v>0</v>
      </c>
      <c r="X18" s="82">
        <f t="shared" si="9"/>
        <v>0</v>
      </c>
      <c r="Y18" s="82">
        <f t="shared" si="9"/>
        <v>0</v>
      </c>
      <c r="Z18" s="83">
        <f t="shared" si="9"/>
        <v>0</v>
      </c>
      <c r="AA18" s="82">
        <f t="shared" si="9"/>
        <v>0</v>
      </c>
      <c r="AB18" s="85">
        <f t="shared" si="9"/>
        <v>0</v>
      </c>
    </row>
    <row r="19" spans="1:28" ht="27">
      <c r="A19" s="21" t="s">
        <v>5</v>
      </c>
      <c r="B19" s="7">
        <v>16</v>
      </c>
      <c r="C19" s="22"/>
      <c r="D19" s="49"/>
      <c r="E19" s="67"/>
      <c r="F19" s="23"/>
      <c r="G19" s="55">
        <f aca="true" t="shared" si="10" ref="G19:G26">I19+K19+M19+O19+Q19+S19+U19+W19+Y19+AA19</f>
        <v>4206</v>
      </c>
      <c r="H19" s="55">
        <f aca="true" t="shared" si="11" ref="H19:H26">J19+L19+N19+P19+R19+T19+V19+X19+Z19+AB19</f>
        <v>690</v>
      </c>
      <c r="I19" s="22">
        <v>4206</v>
      </c>
      <c r="J19" s="22">
        <v>690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49"/>
      <c r="AA19" s="22"/>
      <c r="AB19" s="23"/>
    </row>
    <row r="20" spans="1:28" ht="27">
      <c r="A20" s="21" t="s">
        <v>6</v>
      </c>
      <c r="B20" s="7">
        <v>17</v>
      </c>
      <c r="C20" s="22"/>
      <c r="D20" s="50"/>
      <c r="E20" s="67"/>
      <c r="F20" s="26"/>
      <c r="G20" s="55">
        <f t="shared" si="10"/>
        <v>3479</v>
      </c>
      <c r="H20" s="55">
        <f t="shared" si="11"/>
        <v>409</v>
      </c>
      <c r="I20" s="22">
        <v>3479</v>
      </c>
      <c r="J20" s="22">
        <v>409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49"/>
      <c r="AA20" s="22"/>
      <c r="AB20" s="23"/>
    </row>
    <row r="21" spans="1:28" ht="13.5">
      <c r="A21" s="21" t="s">
        <v>7</v>
      </c>
      <c r="B21" s="7">
        <v>18</v>
      </c>
      <c r="C21" s="22"/>
      <c r="D21" s="49"/>
      <c r="E21" s="67"/>
      <c r="F21" s="23"/>
      <c r="G21" s="55">
        <f t="shared" si="10"/>
        <v>0</v>
      </c>
      <c r="H21" s="55">
        <f t="shared" si="11"/>
        <v>0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49"/>
      <c r="AA21" s="22"/>
      <c r="AB21" s="23"/>
    </row>
    <row r="22" spans="1:28" ht="27">
      <c r="A22" s="21" t="s">
        <v>8</v>
      </c>
      <c r="B22" s="7">
        <v>19</v>
      </c>
      <c r="C22" s="22"/>
      <c r="D22" s="49"/>
      <c r="E22" s="67"/>
      <c r="F22" s="23"/>
      <c r="G22" s="55">
        <f t="shared" si="10"/>
        <v>0</v>
      </c>
      <c r="H22" s="55">
        <f t="shared" si="11"/>
        <v>0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49"/>
      <c r="AA22" s="22"/>
      <c r="AB22" s="23"/>
    </row>
    <row r="23" spans="1:28" ht="13.5">
      <c r="A23" s="21" t="s">
        <v>24</v>
      </c>
      <c r="B23" s="7">
        <v>20</v>
      </c>
      <c r="C23" s="24"/>
      <c r="D23" s="51"/>
      <c r="E23" s="68"/>
      <c r="F23" s="25"/>
      <c r="G23" s="55">
        <f t="shared" si="10"/>
        <v>4431</v>
      </c>
      <c r="H23" s="55">
        <f t="shared" si="11"/>
        <v>0</v>
      </c>
      <c r="I23" s="24">
        <v>4431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51"/>
      <c r="AA23" s="24"/>
      <c r="AB23" s="25"/>
    </row>
    <row r="24" spans="1:28" ht="41.25">
      <c r="A24" s="21" t="s">
        <v>9</v>
      </c>
      <c r="B24" s="7">
        <v>21</v>
      </c>
      <c r="C24" s="24"/>
      <c r="D24" s="51"/>
      <c r="E24" s="68"/>
      <c r="F24" s="25"/>
      <c r="G24" s="55">
        <f t="shared" si="10"/>
        <v>0</v>
      </c>
      <c r="H24" s="55">
        <f t="shared" si="11"/>
        <v>0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51"/>
      <c r="AA24" s="24"/>
      <c r="AB24" s="25"/>
    </row>
    <row r="25" spans="1:28" ht="13.5">
      <c r="A25" s="21" t="s">
        <v>10</v>
      </c>
      <c r="B25" s="7">
        <v>22</v>
      </c>
      <c r="C25" s="24"/>
      <c r="D25" s="51"/>
      <c r="E25" s="68"/>
      <c r="F25" s="25"/>
      <c r="G25" s="55">
        <f t="shared" si="10"/>
        <v>0</v>
      </c>
      <c r="H25" s="55">
        <f t="shared" si="11"/>
        <v>0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51"/>
      <c r="AA25" s="24"/>
      <c r="AB25" s="25"/>
    </row>
    <row r="26" spans="1:28" ht="13.5">
      <c r="A26" s="21" t="s">
        <v>11</v>
      </c>
      <c r="B26" s="7">
        <v>23</v>
      </c>
      <c r="C26" s="22"/>
      <c r="D26" s="49"/>
      <c r="E26" s="67"/>
      <c r="F26" s="23"/>
      <c r="G26" s="55">
        <f t="shared" si="10"/>
        <v>51</v>
      </c>
      <c r="H26" s="55">
        <f t="shared" si="11"/>
        <v>1</v>
      </c>
      <c r="I26" s="22">
        <v>51</v>
      </c>
      <c r="J26" s="22">
        <v>1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49"/>
      <c r="AA26" s="22"/>
      <c r="AB26" s="23"/>
    </row>
    <row r="27" spans="1:28" ht="12.75">
      <c r="A27" s="27" t="s">
        <v>33</v>
      </c>
      <c r="B27" s="5">
        <v>24</v>
      </c>
      <c r="C27" s="19">
        <f>C4-C16</f>
        <v>0</v>
      </c>
      <c r="D27" s="48">
        <f>D4-D16</f>
        <v>0</v>
      </c>
      <c r="E27" s="66">
        <f aca="true" t="shared" si="12" ref="E27:V27">E4-E16</f>
        <v>0</v>
      </c>
      <c r="F27" s="20">
        <f t="shared" si="12"/>
        <v>0</v>
      </c>
      <c r="G27" s="58">
        <f t="shared" si="12"/>
        <v>-50</v>
      </c>
      <c r="H27" s="19">
        <f t="shared" si="12"/>
        <v>897</v>
      </c>
      <c r="I27" s="19">
        <f t="shared" si="12"/>
        <v>-50</v>
      </c>
      <c r="J27" s="19">
        <f t="shared" si="12"/>
        <v>897</v>
      </c>
      <c r="K27" s="19">
        <f t="shared" si="12"/>
        <v>0</v>
      </c>
      <c r="L27" s="19">
        <f t="shared" si="12"/>
        <v>0</v>
      </c>
      <c r="M27" s="19">
        <f t="shared" si="12"/>
        <v>0</v>
      </c>
      <c r="N27" s="19">
        <f t="shared" si="12"/>
        <v>0</v>
      </c>
      <c r="O27" s="19">
        <f t="shared" si="12"/>
        <v>0</v>
      </c>
      <c r="P27" s="19">
        <f t="shared" si="12"/>
        <v>0</v>
      </c>
      <c r="Q27" s="19">
        <f t="shared" si="12"/>
        <v>0</v>
      </c>
      <c r="R27" s="19">
        <f t="shared" si="12"/>
        <v>0</v>
      </c>
      <c r="S27" s="19">
        <f t="shared" si="12"/>
        <v>0</v>
      </c>
      <c r="T27" s="19">
        <f t="shared" si="12"/>
        <v>0</v>
      </c>
      <c r="U27" s="19">
        <f t="shared" si="12"/>
        <v>0</v>
      </c>
      <c r="V27" s="19">
        <f t="shared" si="12"/>
        <v>0</v>
      </c>
      <c r="W27" s="19">
        <f aca="true" t="shared" si="13" ref="W27:AB27">W4-W16</f>
        <v>0</v>
      </c>
      <c r="X27" s="19">
        <f t="shared" si="13"/>
        <v>0</v>
      </c>
      <c r="Y27" s="19">
        <f t="shared" si="13"/>
        <v>0</v>
      </c>
      <c r="Z27" s="48">
        <f t="shared" si="13"/>
        <v>0</v>
      </c>
      <c r="AA27" s="19">
        <f t="shared" si="13"/>
        <v>0</v>
      </c>
      <c r="AB27" s="20">
        <f t="shared" si="13"/>
        <v>0</v>
      </c>
    </row>
    <row r="28" spans="1:28" ht="26.25">
      <c r="A28" s="27" t="s">
        <v>35</v>
      </c>
      <c r="B28" s="5">
        <v>25</v>
      </c>
      <c r="C28" s="28">
        <f>C29+C34+C37+C40+C43</f>
        <v>0</v>
      </c>
      <c r="D28" s="52">
        <f>D29+D34+D37+D40+D43</f>
        <v>0</v>
      </c>
      <c r="E28" s="69">
        <f aca="true" t="shared" si="14" ref="E28:V28">E29+E34+E37+E40+E43</f>
        <v>0</v>
      </c>
      <c r="F28" s="29">
        <f t="shared" si="14"/>
        <v>0</v>
      </c>
      <c r="G28" s="59">
        <f t="shared" si="14"/>
        <v>50</v>
      </c>
      <c r="H28" s="28">
        <f t="shared" si="14"/>
        <v>-897</v>
      </c>
      <c r="I28" s="28">
        <f t="shared" si="14"/>
        <v>50</v>
      </c>
      <c r="J28" s="28">
        <f t="shared" si="14"/>
        <v>-897</v>
      </c>
      <c r="K28" s="28">
        <f t="shared" si="14"/>
        <v>0</v>
      </c>
      <c r="L28" s="28">
        <f t="shared" si="14"/>
        <v>0</v>
      </c>
      <c r="M28" s="28">
        <f t="shared" si="14"/>
        <v>0</v>
      </c>
      <c r="N28" s="28">
        <f t="shared" si="14"/>
        <v>0</v>
      </c>
      <c r="O28" s="28">
        <f t="shared" si="14"/>
        <v>0</v>
      </c>
      <c r="P28" s="28">
        <f t="shared" si="14"/>
        <v>0</v>
      </c>
      <c r="Q28" s="28">
        <f t="shared" si="14"/>
        <v>0</v>
      </c>
      <c r="R28" s="28">
        <f t="shared" si="14"/>
        <v>0</v>
      </c>
      <c r="S28" s="28">
        <f t="shared" si="14"/>
        <v>0</v>
      </c>
      <c r="T28" s="28">
        <f t="shared" si="14"/>
        <v>0</v>
      </c>
      <c r="U28" s="28">
        <f t="shared" si="14"/>
        <v>0</v>
      </c>
      <c r="V28" s="28">
        <f t="shared" si="14"/>
        <v>0</v>
      </c>
      <c r="W28" s="28">
        <f aca="true" t="shared" si="15" ref="W28:AB28">W29+W34+W37+W40+W43</f>
        <v>0</v>
      </c>
      <c r="X28" s="28">
        <f t="shared" si="15"/>
        <v>0</v>
      </c>
      <c r="Y28" s="28">
        <f t="shared" si="15"/>
        <v>0</v>
      </c>
      <c r="Z28" s="52">
        <f t="shared" si="15"/>
        <v>0</v>
      </c>
      <c r="AA28" s="28">
        <f t="shared" si="15"/>
        <v>0</v>
      </c>
      <c r="AB28" s="29">
        <f t="shared" si="15"/>
        <v>0</v>
      </c>
    </row>
    <row r="29" spans="1:28" ht="12.75">
      <c r="A29" s="30" t="s">
        <v>36</v>
      </c>
      <c r="B29" s="7">
        <v>26</v>
      </c>
      <c r="C29" s="31">
        <f>C30-C32</f>
        <v>0</v>
      </c>
      <c r="D29" s="53">
        <f>D30-D32</f>
        <v>0</v>
      </c>
      <c r="E29" s="70">
        <f aca="true" t="shared" si="16" ref="E29:V29">E30-E32</f>
        <v>0</v>
      </c>
      <c r="F29" s="32">
        <f t="shared" si="16"/>
        <v>0</v>
      </c>
      <c r="G29" s="60">
        <f t="shared" si="16"/>
        <v>50</v>
      </c>
      <c r="H29" s="31">
        <f t="shared" si="16"/>
        <v>-897</v>
      </c>
      <c r="I29" s="31">
        <f t="shared" si="16"/>
        <v>50</v>
      </c>
      <c r="J29" s="31">
        <f t="shared" si="16"/>
        <v>-897</v>
      </c>
      <c r="K29" s="31">
        <f t="shared" si="16"/>
        <v>0</v>
      </c>
      <c r="L29" s="31">
        <f t="shared" si="16"/>
        <v>0</v>
      </c>
      <c r="M29" s="31">
        <f t="shared" si="16"/>
        <v>0</v>
      </c>
      <c r="N29" s="31">
        <f t="shared" si="16"/>
        <v>0</v>
      </c>
      <c r="O29" s="31">
        <f t="shared" si="16"/>
        <v>0</v>
      </c>
      <c r="P29" s="31">
        <f t="shared" si="16"/>
        <v>0</v>
      </c>
      <c r="Q29" s="31">
        <f t="shared" si="16"/>
        <v>0</v>
      </c>
      <c r="R29" s="31">
        <f t="shared" si="16"/>
        <v>0</v>
      </c>
      <c r="S29" s="31">
        <f t="shared" si="16"/>
        <v>0</v>
      </c>
      <c r="T29" s="31">
        <f t="shared" si="16"/>
        <v>0</v>
      </c>
      <c r="U29" s="31">
        <f t="shared" si="16"/>
        <v>0</v>
      </c>
      <c r="V29" s="31">
        <f t="shared" si="16"/>
        <v>0</v>
      </c>
      <c r="W29" s="31">
        <f aca="true" t="shared" si="17" ref="W29:AB29">W30-W32</f>
        <v>0</v>
      </c>
      <c r="X29" s="31">
        <f t="shared" si="17"/>
        <v>0</v>
      </c>
      <c r="Y29" s="31">
        <f t="shared" si="17"/>
        <v>0</v>
      </c>
      <c r="Z29" s="53">
        <f t="shared" si="17"/>
        <v>0</v>
      </c>
      <c r="AA29" s="31">
        <f t="shared" si="17"/>
        <v>0</v>
      </c>
      <c r="AB29" s="32">
        <f t="shared" si="17"/>
        <v>0</v>
      </c>
    </row>
    <row r="30" spans="1:28" ht="12.75">
      <c r="A30" s="33" t="s">
        <v>12</v>
      </c>
      <c r="B30" s="7">
        <v>27</v>
      </c>
      <c r="C30" s="17"/>
      <c r="D30" s="47"/>
      <c r="E30" s="65"/>
      <c r="F30" s="18"/>
      <c r="G30" s="55">
        <f aca="true" t="shared" si="18" ref="G30:H33">I30+K30+M30+O30+Q30+S30+U30+W30+Y30+AA30</f>
        <v>50</v>
      </c>
      <c r="H30" s="55">
        <f t="shared" si="18"/>
        <v>50</v>
      </c>
      <c r="I30" s="17">
        <v>50</v>
      </c>
      <c r="J30" s="17">
        <v>50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47"/>
      <c r="AA30" s="17"/>
      <c r="AB30" s="18"/>
    </row>
    <row r="31" spans="1:28" ht="12.75">
      <c r="A31" s="34" t="s">
        <v>13</v>
      </c>
      <c r="B31" s="7">
        <v>28</v>
      </c>
      <c r="C31" s="17"/>
      <c r="D31" s="47"/>
      <c r="E31" s="65"/>
      <c r="F31" s="18"/>
      <c r="G31" s="55">
        <f t="shared" si="18"/>
        <v>50</v>
      </c>
      <c r="H31" s="55">
        <f t="shared" si="18"/>
        <v>50</v>
      </c>
      <c r="I31" s="17">
        <v>50</v>
      </c>
      <c r="J31" s="17">
        <v>50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47"/>
      <c r="AA31" s="17"/>
      <c r="AB31" s="18"/>
    </row>
    <row r="32" spans="1:28" ht="12.75">
      <c r="A32" s="33" t="s">
        <v>14</v>
      </c>
      <c r="B32" s="7">
        <v>29</v>
      </c>
      <c r="C32" s="17"/>
      <c r="D32" s="47"/>
      <c r="E32" s="65"/>
      <c r="F32" s="18"/>
      <c r="G32" s="55">
        <f t="shared" si="18"/>
        <v>0</v>
      </c>
      <c r="H32" s="55">
        <f t="shared" si="18"/>
        <v>947</v>
      </c>
      <c r="I32" s="17"/>
      <c r="J32" s="17">
        <v>947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47"/>
      <c r="AA32" s="17"/>
      <c r="AB32" s="18"/>
    </row>
    <row r="33" spans="1:28" ht="12.75">
      <c r="A33" s="34" t="s">
        <v>13</v>
      </c>
      <c r="B33" s="7">
        <v>30</v>
      </c>
      <c r="C33" s="17"/>
      <c r="D33" s="47"/>
      <c r="E33" s="65"/>
      <c r="F33" s="18"/>
      <c r="G33" s="55">
        <f t="shared" si="18"/>
        <v>0</v>
      </c>
      <c r="H33" s="55">
        <f t="shared" si="18"/>
        <v>927</v>
      </c>
      <c r="I33" s="17"/>
      <c r="J33" s="17">
        <v>927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47"/>
      <c r="AA33" s="17"/>
      <c r="AB33" s="18"/>
    </row>
    <row r="34" spans="1:28" ht="12.75">
      <c r="A34" s="30" t="s">
        <v>37</v>
      </c>
      <c r="B34" s="7">
        <v>31</v>
      </c>
      <c r="C34" s="31">
        <f>C35-C36</f>
        <v>0</v>
      </c>
      <c r="D34" s="53">
        <f>D35-D36</f>
        <v>0</v>
      </c>
      <c r="E34" s="70">
        <f aca="true" t="shared" si="19" ref="E34:V34">E35-E36</f>
        <v>0</v>
      </c>
      <c r="F34" s="32">
        <f t="shared" si="19"/>
        <v>0</v>
      </c>
      <c r="G34" s="60">
        <f t="shared" si="19"/>
        <v>0</v>
      </c>
      <c r="H34" s="31">
        <f t="shared" si="19"/>
        <v>0</v>
      </c>
      <c r="I34" s="31">
        <f t="shared" si="19"/>
        <v>0</v>
      </c>
      <c r="J34" s="31">
        <f t="shared" si="19"/>
        <v>0</v>
      </c>
      <c r="K34" s="31">
        <f t="shared" si="19"/>
        <v>0</v>
      </c>
      <c r="L34" s="31">
        <f t="shared" si="19"/>
        <v>0</v>
      </c>
      <c r="M34" s="31">
        <f t="shared" si="19"/>
        <v>0</v>
      </c>
      <c r="N34" s="31">
        <f t="shared" si="19"/>
        <v>0</v>
      </c>
      <c r="O34" s="31">
        <f t="shared" si="19"/>
        <v>0</v>
      </c>
      <c r="P34" s="31">
        <f t="shared" si="19"/>
        <v>0</v>
      </c>
      <c r="Q34" s="31">
        <f t="shared" si="19"/>
        <v>0</v>
      </c>
      <c r="R34" s="31">
        <f t="shared" si="19"/>
        <v>0</v>
      </c>
      <c r="S34" s="31">
        <f t="shared" si="19"/>
        <v>0</v>
      </c>
      <c r="T34" s="31">
        <f t="shared" si="19"/>
        <v>0</v>
      </c>
      <c r="U34" s="31">
        <f t="shared" si="19"/>
        <v>0</v>
      </c>
      <c r="V34" s="31">
        <f t="shared" si="19"/>
        <v>0</v>
      </c>
      <c r="W34" s="31">
        <f aca="true" t="shared" si="20" ref="W34:AB34">W35-W36</f>
        <v>0</v>
      </c>
      <c r="X34" s="31">
        <f t="shared" si="20"/>
        <v>0</v>
      </c>
      <c r="Y34" s="31">
        <f t="shared" si="20"/>
        <v>0</v>
      </c>
      <c r="Z34" s="53">
        <f t="shared" si="20"/>
        <v>0</v>
      </c>
      <c r="AA34" s="31">
        <f t="shared" si="20"/>
        <v>0</v>
      </c>
      <c r="AB34" s="32">
        <f t="shared" si="20"/>
        <v>0</v>
      </c>
    </row>
    <row r="35" spans="1:28" ht="12.75">
      <c r="A35" s="35" t="s">
        <v>15</v>
      </c>
      <c r="B35" s="7">
        <v>32</v>
      </c>
      <c r="C35" s="17"/>
      <c r="D35" s="47"/>
      <c r="E35" s="65"/>
      <c r="F35" s="18"/>
      <c r="G35" s="55">
        <f>I35+K35+M35+O35+Q35+S35+U35+W35+Y35+AA35</f>
        <v>0</v>
      </c>
      <c r="H35" s="55">
        <f>J35+L35+N35+P35+R35+T35+V35+X35+Z35+AB35</f>
        <v>0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47"/>
      <c r="AA35" s="17"/>
      <c r="AB35" s="18"/>
    </row>
    <row r="36" spans="1:28" ht="12.75">
      <c r="A36" s="35" t="s">
        <v>16</v>
      </c>
      <c r="B36" s="7">
        <v>33</v>
      </c>
      <c r="C36" s="17"/>
      <c r="D36" s="47"/>
      <c r="E36" s="65"/>
      <c r="F36" s="18"/>
      <c r="G36" s="55">
        <f>I36+K36+M36+O36+Q36+S36+U36+W36+Y36+AA36</f>
        <v>0</v>
      </c>
      <c r="H36" s="55">
        <f>J36+L36+N36+P36+R36+T36+V36+X36+Z36+AB36</f>
        <v>0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47"/>
      <c r="AA36" s="17"/>
      <c r="AB36" s="18"/>
    </row>
    <row r="37" spans="1:28" ht="12.75">
      <c r="A37" s="30" t="s">
        <v>38</v>
      </c>
      <c r="B37" s="7">
        <v>34</v>
      </c>
      <c r="C37" s="31">
        <f>C38-C39</f>
        <v>0</v>
      </c>
      <c r="D37" s="53">
        <f>D38-D39</f>
        <v>0</v>
      </c>
      <c r="E37" s="70">
        <f aca="true" t="shared" si="21" ref="E37:V37">E38-E39</f>
        <v>0</v>
      </c>
      <c r="F37" s="32">
        <f t="shared" si="21"/>
        <v>0</v>
      </c>
      <c r="G37" s="60">
        <f t="shared" si="21"/>
        <v>0</v>
      </c>
      <c r="H37" s="31">
        <f t="shared" si="21"/>
        <v>0</v>
      </c>
      <c r="I37" s="31">
        <f t="shared" si="21"/>
        <v>0</v>
      </c>
      <c r="J37" s="31">
        <f t="shared" si="21"/>
        <v>0</v>
      </c>
      <c r="K37" s="31">
        <f t="shared" si="21"/>
        <v>0</v>
      </c>
      <c r="L37" s="31">
        <f t="shared" si="21"/>
        <v>0</v>
      </c>
      <c r="M37" s="31">
        <f t="shared" si="21"/>
        <v>0</v>
      </c>
      <c r="N37" s="31">
        <f t="shared" si="21"/>
        <v>0</v>
      </c>
      <c r="O37" s="31">
        <f t="shared" si="21"/>
        <v>0</v>
      </c>
      <c r="P37" s="31">
        <f t="shared" si="21"/>
        <v>0</v>
      </c>
      <c r="Q37" s="31">
        <f t="shared" si="21"/>
        <v>0</v>
      </c>
      <c r="R37" s="31">
        <f t="shared" si="21"/>
        <v>0</v>
      </c>
      <c r="S37" s="31">
        <f t="shared" si="21"/>
        <v>0</v>
      </c>
      <c r="T37" s="31">
        <f t="shared" si="21"/>
        <v>0</v>
      </c>
      <c r="U37" s="31">
        <f t="shared" si="21"/>
        <v>0</v>
      </c>
      <c r="V37" s="31">
        <f t="shared" si="21"/>
        <v>0</v>
      </c>
      <c r="W37" s="31">
        <f aca="true" t="shared" si="22" ref="W37:AB37">W38-W39</f>
        <v>0</v>
      </c>
      <c r="X37" s="31">
        <f t="shared" si="22"/>
        <v>0</v>
      </c>
      <c r="Y37" s="31">
        <f t="shared" si="22"/>
        <v>0</v>
      </c>
      <c r="Z37" s="53">
        <f t="shared" si="22"/>
        <v>0</v>
      </c>
      <c r="AA37" s="31">
        <f t="shared" si="22"/>
        <v>0</v>
      </c>
      <c r="AB37" s="32">
        <f t="shared" si="22"/>
        <v>0</v>
      </c>
    </row>
    <row r="38" spans="1:28" ht="12.75">
      <c r="A38" s="35" t="s">
        <v>15</v>
      </c>
      <c r="B38" s="7">
        <v>35</v>
      </c>
      <c r="C38" s="17"/>
      <c r="D38" s="47"/>
      <c r="E38" s="65"/>
      <c r="F38" s="18"/>
      <c r="G38" s="55">
        <f>I38+K38+M38+O38+Q38+S38+U38+W38+Y38+AA38</f>
        <v>0</v>
      </c>
      <c r="H38" s="55">
        <f>J38+L38+N38+P38+R38+T38+V38+X38+Z38+AB38</f>
        <v>0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47"/>
      <c r="AA38" s="17"/>
      <c r="AB38" s="18"/>
    </row>
    <row r="39" spans="1:28" ht="12.75">
      <c r="A39" s="35" t="s">
        <v>16</v>
      </c>
      <c r="B39" s="7">
        <v>36</v>
      </c>
      <c r="C39" s="17"/>
      <c r="D39" s="47"/>
      <c r="E39" s="65"/>
      <c r="F39" s="18"/>
      <c r="G39" s="55">
        <f>I39+K39+M39+O39+Q39+S39+U39+W39+Y39+AA39</f>
        <v>0</v>
      </c>
      <c r="H39" s="55">
        <f>J39+L39+N39+P39+R39+T39+V39+X39+Z39+AB39</f>
        <v>0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47"/>
      <c r="AA39" s="17"/>
      <c r="AB39" s="18"/>
    </row>
    <row r="40" spans="1:28" ht="12.75">
      <c r="A40" s="30" t="s">
        <v>39</v>
      </c>
      <c r="B40" s="7">
        <v>37</v>
      </c>
      <c r="C40" s="31">
        <f>C41-C42</f>
        <v>0</v>
      </c>
      <c r="D40" s="53">
        <f>D41-D42</f>
        <v>0</v>
      </c>
      <c r="E40" s="70">
        <f aca="true" t="shared" si="23" ref="E40:V40">E41-E42</f>
        <v>0</v>
      </c>
      <c r="F40" s="32">
        <f t="shared" si="23"/>
        <v>0</v>
      </c>
      <c r="G40" s="60">
        <f t="shared" si="23"/>
        <v>0</v>
      </c>
      <c r="H40" s="31">
        <f t="shared" si="23"/>
        <v>0</v>
      </c>
      <c r="I40" s="31">
        <f t="shared" si="23"/>
        <v>0</v>
      </c>
      <c r="J40" s="31">
        <f t="shared" si="23"/>
        <v>0</v>
      </c>
      <c r="K40" s="31">
        <f t="shared" si="23"/>
        <v>0</v>
      </c>
      <c r="L40" s="31">
        <f t="shared" si="23"/>
        <v>0</v>
      </c>
      <c r="M40" s="31">
        <f t="shared" si="23"/>
        <v>0</v>
      </c>
      <c r="N40" s="31">
        <f t="shared" si="23"/>
        <v>0</v>
      </c>
      <c r="O40" s="31">
        <f t="shared" si="23"/>
        <v>0</v>
      </c>
      <c r="P40" s="31">
        <f t="shared" si="23"/>
        <v>0</v>
      </c>
      <c r="Q40" s="31">
        <f t="shared" si="23"/>
        <v>0</v>
      </c>
      <c r="R40" s="31">
        <f t="shared" si="23"/>
        <v>0</v>
      </c>
      <c r="S40" s="31">
        <f t="shared" si="23"/>
        <v>0</v>
      </c>
      <c r="T40" s="31">
        <f t="shared" si="23"/>
        <v>0</v>
      </c>
      <c r="U40" s="31">
        <f t="shared" si="23"/>
        <v>0</v>
      </c>
      <c r="V40" s="31">
        <f t="shared" si="23"/>
        <v>0</v>
      </c>
      <c r="W40" s="31">
        <f aca="true" t="shared" si="24" ref="W40:AB40">W41-W42</f>
        <v>0</v>
      </c>
      <c r="X40" s="31">
        <f t="shared" si="24"/>
        <v>0</v>
      </c>
      <c r="Y40" s="31">
        <f t="shared" si="24"/>
        <v>0</v>
      </c>
      <c r="Z40" s="53">
        <f t="shared" si="24"/>
        <v>0</v>
      </c>
      <c r="AA40" s="31">
        <f t="shared" si="24"/>
        <v>0</v>
      </c>
      <c r="AB40" s="32">
        <f t="shared" si="24"/>
        <v>0</v>
      </c>
    </row>
    <row r="41" spans="1:28" ht="12.75">
      <c r="A41" s="35" t="s">
        <v>17</v>
      </c>
      <c r="B41" s="7">
        <v>38</v>
      </c>
      <c r="C41" s="17"/>
      <c r="D41" s="47"/>
      <c r="E41" s="65"/>
      <c r="F41" s="18"/>
      <c r="G41" s="57">
        <f aca="true" t="shared" si="25" ref="G41:H43">I41+K41+M41+O41+Q41+S41+U41+W41+Y41+AA41</f>
        <v>0</v>
      </c>
      <c r="H41" s="17">
        <f t="shared" si="25"/>
        <v>0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47"/>
      <c r="AA41" s="17"/>
      <c r="AB41" s="18"/>
    </row>
    <row r="42" spans="1:28" ht="12.75">
      <c r="A42" s="35" t="s">
        <v>18</v>
      </c>
      <c r="B42" s="7">
        <v>39</v>
      </c>
      <c r="C42" s="17"/>
      <c r="D42" s="47"/>
      <c r="E42" s="65"/>
      <c r="F42" s="18"/>
      <c r="G42" s="57">
        <f t="shared" si="25"/>
        <v>0</v>
      </c>
      <c r="H42" s="17">
        <f t="shared" si="25"/>
        <v>0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47"/>
      <c r="AA42" s="17"/>
      <c r="AB42" s="18"/>
    </row>
    <row r="43" spans="1:28" ht="13.5" thickBot="1">
      <c r="A43" s="36" t="s">
        <v>19</v>
      </c>
      <c r="B43" s="37">
        <v>40</v>
      </c>
      <c r="C43" s="38"/>
      <c r="D43" s="54"/>
      <c r="E43" s="71"/>
      <c r="F43" s="39"/>
      <c r="G43" s="61">
        <f t="shared" si="25"/>
        <v>0</v>
      </c>
      <c r="H43" s="38">
        <f t="shared" si="25"/>
        <v>0</v>
      </c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54"/>
      <c r="AA43" s="38"/>
      <c r="AB43" s="39"/>
    </row>
  </sheetData>
  <sheetProtection sort="0" autoFilter="0" pivotTables="0"/>
  <mergeCells count="15">
    <mergeCell ref="A1:B1"/>
    <mergeCell ref="A2:B2"/>
    <mergeCell ref="C2:D2"/>
    <mergeCell ref="S2:T2"/>
    <mergeCell ref="U2:V2"/>
    <mergeCell ref="W2:X2"/>
    <mergeCell ref="Y2:Z2"/>
    <mergeCell ref="AA2:AB2"/>
    <mergeCell ref="E2:F2"/>
    <mergeCell ref="G2:H2"/>
    <mergeCell ref="I2:J2"/>
    <mergeCell ref="K2:L2"/>
    <mergeCell ref="M2:N2"/>
    <mergeCell ref="O2:P2"/>
    <mergeCell ref="Q2:R2"/>
  </mergeCells>
  <printOptions/>
  <pageMargins left="0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</dc:creator>
  <cp:keywords/>
  <dc:description/>
  <cp:lastModifiedBy>Ирина</cp:lastModifiedBy>
  <cp:lastPrinted>2016-02-01T09:44:19Z</cp:lastPrinted>
  <dcterms:created xsi:type="dcterms:W3CDTF">2016-02-01T09:25:41Z</dcterms:created>
  <dcterms:modified xsi:type="dcterms:W3CDTF">2019-04-09T05:56:55Z</dcterms:modified>
  <cp:category/>
  <cp:version/>
  <cp:contentType/>
  <cp:contentStatus/>
</cp:coreProperties>
</file>